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18051053f519cb1/Desktop/"/>
    </mc:Choice>
  </mc:AlternateContent>
  <xr:revisionPtr revIDLastSave="7" documentId="8_{0066B8AF-920B-4C2C-96CD-8DC12C5DCC30}" xr6:coauthVersionLast="47" xr6:coauthVersionMax="47" xr10:uidLastSave="{A8AF3381-DB7D-4D71-83D5-607EB2985909}"/>
  <bookViews>
    <workbookView xWindow="-108" yWindow="-108" windowWidth="23256" windowHeight="12456" activeTab="2" xr2:uid="{C4D3AFE2-91F6-4EC2-9E58-201EDF9E7EBE}"/>
  </bookViews>
  <sheets>
    <sheet name="一般男子　35男子" sheetId="1" r:id="rId1"/>
    <sheet name="50男子　高校男女" sheetId="2" r:id="rId2"/>
    <sheet name="一般女子" sheetId="3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3" l="1"/>
  <c r="C31" i="3" s="1"/>
  <c r="D30" i="3"/>
  <c r="C30" i="3"/>
  <c r="B27" i="3"/>
  <c r="C27" i="3" s="1"/>
  <c r="D26" i="3"/>
  <c r="B26" i="3"/>
  <c r="B28" i="3" s="1"/>
  <c r="B25" i="3"/>
  <c r="C25" i="3" s="1"/>
  <c r="D24" i="3"/>
  <c r="C24" i="3"/>
  <c r="F23" i="3"/>
  <c r="E23" i="3"/>
  <c r="B15" i="3"/>
  <c r="B16" i="3" s="1"/>
  <c r="C16" i="3" s="1"/>
  <c r="B14" i="3"/>
  <c r="C14" i="3" s="1"/>
  <c r="D13" i="3"/>
  <c r="C13" i="3"/>
  <c r="E12" i="3"/>
  <c r="B8" i="3"/>
  <c r="B9" i="3" s="1"/>
  <c r="C9" i="3" s="1"/>
  <c r="B7" i="3"/>
  <c r="C7" i="3" s="1"/>
  <c r="D6" i="3"/>
  <c r="C6" i="3"/>
  <c r="B6" i="3"/>
  <c r="B5" i="3"/>
  <c r="C5" i="3" s="1"/>
  <c r="D4" i="3"/>
  <c r="C4" i="3"/>
  <c r="G3" i="3"/>
  <c r="F3" i="3"/>
  <c r="E3" i="3"/>
  <c r="N29" i="2"/>
  <c r="N31" i="2" s="1"/>
  <c r="O28" i="2"/>
  <c r="N28" i="2"/>
  <c r="P27" i="2"/>
  <c r="O27" i="2"/>
  <c r="Q26" i="2"/>
  <c r="N20" i="2"/>
  <c r="O21" i="2" s="1"/>
  <c r="O19" i="2"/>
  <c r="N19" i="2"/>
  <c r="B19" i="2"/>
  <c r="F16" i="2" s="1"/>
  <c r="P18" i="2"/>
  <c r="O18" i="2"/>
  <c r="B18" i="2"/>
  <c r="C18" i="2" s="1"/>
  <c r="Q17" i="2"/>
  <c r="D17" i="2"/>
  <c r="C17" i="2"/>
  <c r="E16" i="2"/>
  <c r="N6" i="2"/>
  <c r="O6" i="2" s="1"/>
  <c r="B6" i="2"/>
  <c r="C6" i="2" s="1"/>
  <c r="O5" i="2"/>
  <c r="C5" i="2"/>
  <c r="P4" i="2"/>
  <c r="O4" i="2"/>
  <c r="D4" i="2"/>
  <c r="C4" i="2"/>
  <c r="Q3" i="2"/>
  <c r="F3" i="2"/>
  <c r="E3" i="2"/>
  <c r="C35" i="1"/>
  <c r="C37" i="1" s="1"/>
  <c r="C34" i="1"/>
  <c r="D34" i="1" s="1"/>
  <c r="E33" i="1"/>
  <c r="C33" i="1"/>
  <c r="D33" i="1" s="1"/>
  <c r="C32" i="1"/>
  <c r="D32" i="1" s="1"/>
  <c r="E31" i="1"/>
  <c r="D31" i="1"/>
  <c r="H30" i="1"/>
  <c r="G30" i="1"/>
  <c r="F30" i="1"/>
  <c r="O21" i="1"/>
  <c r="O22" i="1" s="1"/>
  <c r="P22" i="1" s="1"/>
  <c r="D21" i="1"/>
  <c r="C21" i="1"/>
  <c r="P20" i="1"/>
  <c r="O20" i="1"/>
  <c r="C20" i="1"/>
  <c r="C22" i="1" s="1"/>
  <c r="Q19" i="1"/>
  <c r="P19" i="1"/>
  <c r="C19" i="1"/>
  <c r="D19" i="1" s="1"/>
  <c r="R18" i="1"/>
  <c r="E18" i="1"/>
  <c r="D18" i="1"/>
  <c r="G17" i="1"/>
  <c r="F17" i="1"/>
  <c r="C11" i="1"/>
  <c r="C12" i="1" s="1"/>
  <c r="D12" i="1" s="1"/>
  <c r="E9" i="1"/>
  <c r="D9" i="1"/>
  <c r="C9" i="1"/>
  <c r="C10" i="1" s="1"/>
  <c r="D10" i="1" s="1"/>
  <c r="O7" i="1"/>
  <c r="O8" i="1" s="1"/>
  <c r="P8" i="1" s="1"/>
  <c r="E7" i="1"/>
  <c r="D7" i="1"/>
  <c r="C7" i="1"/>
  <c r="C8" i="1" s="1"/>
  <c r="D8" i="1" s="1"/>
  <c r="O6" i="1"/>
  <c r="P6" i="1" s="1"/>
  <c r="C6" i="1"/>
  <c r="D6" i="1" s="1"/>
  <c r="Q5" i="1"/>
  <c r="P5" i="1"/>
  <c r="E5" i="1"/>
  <c r="D5" i="1"/>
  <c r="R4" i="1"/>
  <c r="H4" i="1"/>
  <c r="G4" i="1"/>
  <c r="F4" i="1"/>
  <c r="B7" i="2" l="1"/>
  <c r="C7" i="2" s="1"/>
  <c r="B20" i="2"/>
  <c r="C20" i="2" s="1"/>
  <c r="B8" i="2"/>
  <c r="B10" i="2" s="1"/>
  <c r="D10" i="2" s="1"/>
  <c r="N8" i="2"/>
  <c r="O9" i="2" s="1"/>
  <c r="D6" i="2"/>
  <c r="P6" i="2"/>
  <c r="G23" i="3"/>
  <c r="C28" i="3"/>
  <c r="B29" i="3"/>
  <c r="C29" i="3" s="1"/>
  <c r="D28" i="3"/>
  <c r="F12" i="3"/>
  <c r="D15" i="3"/>
  <c r="B17" i="3"/>
  <c r="C8" i="3"/>
  <c r="D8" i="3"/>
  <c r="C26" i="3"/>
  <c r="C15" i="3"/>
  <c r="B11" i="2"/>
  <c r="C11" i="2" s="1"/>
  <c r="B12" i="2"/>
  <c r="O31" i="2"/>
  <c r="N32" i="2"/>
  <c r="N33" i="2"/>
  <c r="S26" i="2"/>
  <c r="O32" i="2"/>
  <c r="P31" i="2"/>
  <c r="C19" i="2"/>
  <c r="P20" i="2"/>
  <c r="N22" i="2"/>
  <c r="R26" i="2"/>
  <c r="O29" i="2"/>
  <c r="O8" i="2"/>
  <c r="N7" i="2"/>
  <c r="B9" i="2"/>
  <c r="C9" i="2" s="1"/>
  <c r="R17" i="2"/>
  <c r="D19" i="2"/>
  <c r="B21" i="2"/>
  <c r="P29" i="2"/>
  <c r="O20" i="2"/>
  <c r="R3" i="2"/>
  <c r="O7" i="2"/>
  <c r="N30" i="2"/>
  <c r="O30" i="2"/>
  <c r="N21" i="2"/>
  <c r="G3" i="2"/>
  <c r="D8" i="2"/>
  <c r="D37" i="1"/>
  <c r="I30" i="1"/>
  <c r="C39" i="1"/>
  <c r="C38" i="1"/>
  <c r="D38" i="1" s="1"/>
  <c r="E37" i="1"/>
  <c r="H17" i="1"/>
  <c r="C24" i="1"/>
  <c r="E22" i="1"/>
  <c r="D22" i="1"/>
  <c r="C23" i="1"/>
  <c r="D23" i="1" s="1"/>
  <c r="S4" i="1"/>
  <c r="Q7" i="1"/>
  <c r="O9" i="1"/>
  <c r="D11" i="1"/>
  <c r="P21" i="1"/>
  <c r="D35" i="1"/>
  <c r="E11" i="1"/>
  <c r="C13" i="1"/>
  <c r="S18" i="1"/>
  <c r="D20" i="1"/>
  <c r="Q21" i="1"/>
  <c r="O23" i="1"/>
  <c r="E35" i="1"/>
  <c r="E20" i="1"/>
  <c r="C36" i="1"/>
  <c r="D36" i="1" s="1"/>
  <c r="P7" i="1"/>
  <c r="C10" i="2" l="1"/>
  <c r="C8" i="2"/>
  <c r="N10" i="2"/>
  <c r="O10" i="2" s="1"/>
  <c r="H3" i="2"/>
  <c r="S3" i="2"/>
  <c r="P8" i="2"/>
  <c r="N9" i="2"/>
  <c r="G12" i="3"/>
  <c r="D17" i="3"/>
  <c r="C17" i="3"/>
  <c r="B19" i="3"/>
  <c r="B18" i="3"/>
  <c r="C18" i="3" s="1"/>
  <c r="O11" i="2"/>
  <c r="N12" i="2"/>
  <c r="T3" i="2"/>
  <c r="P22" i="2"/>
  <c r="S17" i="2"/>
  <c r="O22" i="2"/>
  <c r="O23" i="2"/>
  <c r="N23" i="2"/>
  <c r="B13" i="2"/>
  <c r="C13" i="2" s="1"/>
  <c r="D12" i="2"/>
  <c r="C12" i="2"/>
  <c r="O34" i="2"/>
  <c r="N34" i="2"/>
  <c r="P33" i="2"/>
  <c r="O33" i="2"/>
  <c r="T26" i="2"/>
  <c r="B23" i="2"/>
  <c r="D21" i="2"/>
  <c r="G16" i="2"/>
  <c r="C21" i="2"/>
  <c r="B22" i="2"/>
  <c r="C22" i="2" s="1"/>
  <c r="D24" i="1"/>
  <c r="C25" i="1"/>
  <c r="D25" i="1" s="1"/>
  <c r="C26" i="1"/>
  <c r="E24" i="1"/>
  <c r="O10" i="1"/>
  <c r="P10" i="1" s="1"/>
  <c r="O11" i="1"/>
  <c r="Q9" i="1"/>
  <c r="P9" i="1"/>
  <c r="T4" i="1"/>
  <c r="C40" i="1"/>
  <c r="D40" i="1" s="1"/>
  <c r="E39" i="1"/>
  <c r="D39" i="1"/>
  <c r="O25" i="1"/>
  <c r="Q23" i="1"/>
  <c r="P23" i="1"/>
  <c r="T18" i="1"/>
  <c r="O24" i="1"/>
  <c r="P24" i="1" s="1"/>
  <c r="E13" i="1"/>
  <c r="D13" i="1"/>
  <c r="C14" i="1"/>
  <c r="D14" i="1" s="1"/>
  <c r="P10" i="2" l="1"/>
  <c r="N11" i="2"/>
  <c r="C19" i="3"/>
  <c r="D19" i="3"/>
  <c r="B20" i="3"/>
  <c r="C20" i="3" s="1"/>
  <c r="D23" i="2"/>
  <c r="C23" i="2"/>
  <c r="H16" i="2"/>
  <c r="B25" i="2"/>
  <c r="B24" i="2"/>
  <c r="C24" i="2" s="1"/>
  <c r="P12" i="2"/>
  <c r="O12" i="2"/>
  <c r="N13" i="2"/>
  <c r="O13" i="2"/>
  <c r="Q11" i="1"/>
  <c r="O13" i="1"/>
  <c r="P11" i="1"/>
  <c r="U4" i="1"/>
  <c r="O12" i="1"/>
  <c r="P12" i="1" s="1"/>
  <c r="O27" i="1"/>
  <c r="Q25" i="1"/>
  <c r="P25" i="1"/>
  <c r="U18" i="1"/>
  <c r="O26" i="1"/>
  <c r="P26" i="1" s="1"/>
  <c r="C27" i="1"/>
  <c r="D27" i="1" s="1"/>
  <c r="E26" i="1"/>
  <c r="D26" i="1"/>
  <c r="B26" i="2" l="1"/>
  <c r="C26" i="2" s="1"/>
  <c r="I16" i="2"/>
  <c r="D25" i="2"/>
  <c r="C25" i="2"/>
  <c r="O28" i="1"/>
  <c r="P28" i="1" s="1"/>
  <c r="Q27" i="1"/>
  <c r="P27" i="1"/>
  <c r="P13" i="1"/>
  <c r="Q13" i="1"/>
  <c r="O14" i="1"/>
  <c r="P14" i="1" s="1"/>
</calcChain>
</file>

<file path=xl/sharedStrings.xml><?xml version="1.0" encoding="utf-8"?>
<sst xmlns="http://schemas.openxmlformats.org/spreadsheetml/2006/main" count="238" uniqueCount="60">
  <si>
    <t>＜一般男子の部＞</t>
    <rPh sb="1" eb="3">
      <t>イッパン</t>
    </rPh>
    <rPh sb="3" eb="5">
      <t>ダンシ</t>
    </rPh>
    <rPh sb="6" eb="7">
      <t>ブ</t>
    </rPh>
    <phoneticPr fontId="4"/>
  </si>
  <si>
    <t>Ａブロック</t>
    <phoneticPr fontId="4"/>
  </si>
  <si>
    <t>Dブロック</t>
    <phoneticPr fontId="4"/>
  </si>
  <si>
    <t>ＮＯ</t>
    <phoneticPr fontId="4"/>
  </si>
  <si>
    <t>氏名</t>
    <rPh sb="0" eb="2">
      <t>シメイ</t>
    </rPh>
    <phoneticPr fontId="4"/>
  </si>
  <si>
    <t>所属</t>
    <rPh sb="0" eb="2">
      <t>ショゾク</t>
    </rPh>
    <phoneticPr fontId="4"/>
  </si>
  <si>
    <t>勝点</t>
    <rPh sb="0" eb="1">
      <t>カチ</t>
    </rPh>
    <rPh sb="1" eb="2">
      <t>テン</t>
    </rPh>
    <phoneticPr fontId="4"/>
  </si>
  <si>
    <t>差</t>
    <rPh sb="0" eb="1">
      <t>サ</t>
    </rPh>
    <phoneticPr fontId="4"/>
  </si>
  <si>
    <t>順位</t>
    <rPh sb="0" eb="2">
      <t>ジュンイ</t>
    </rPh>
    <phoneticPr fontId="4"/>
  </si>
  <si>
    <t>➃</t>
    <phoneticPr fontId="4"/>
  </si>
  <si>
    <t>Bブロック</t>
    <phoneticPr fontId="4"/>
  </si>
  <si>
    <t>＜男子35の部＞</t>
    <rPh sb="1" eb="3">
      <t>ダンシ</t>
    </rPh>
    <rPh sb="6" eb="7">
      <t>ブ</t>
    </rPh>
    <phoneticPr fontId="4"/>
  </si>
  <si>
    <t>Eブロック</t>
    <phoneticPr fontId="4"/>
  </si>
  <si>
    <t>ｷ</t>
    <phoneticPr fontId="4"/>
  </si>
  <si>
    <t>Cブロック</t>
    <phoneticPr fontId="4"/>
  </si>
  <si>
    <t>＜男子50の部＞</t>
    <rPh sb="1" eb="3">
      <t>ダンシ</t>
    </rPh>
    <rPh sb="6" eb="7">
      <t>ブ</t>
    </rPh>
    <phoneticPr fontId="4"/>
  </si>
  <si>
    <t>＜高校男子の部＞</t>
    <rPh sb="1" eb="3">
      <t>コウコウ</t>
    </rPh>
    <rPh sb="3" eb="5">
      <t>ダンシ</t>
    </rPh>
    <rPh sb="6" eb="7">
      <t>ブ</t>
    </rPh>
    <phoneticPr fontId="4"/>
  </si>
  <si>
    <t>Fブロック</t>
    <phoneticPr fontId="4"/>
  </si>
  <si>
    <t>Hブロック</t>
    <phoneticPr fontId="4"/>
  </si>
  <si>
    <r>
      <t>G</t>
    </r>
    <r>
      <rPr>
        <b/>
        <sz val="12"/>
        <rFont val="ＭＳ Ｐゴシック"/>
        <family val="3"/>
        <charset val="128"/>
      </rPr>
      <t>ブロック</t>
    </r>
    <phoneticPr fontId="4"/>
  </si>
  <si>
    <t>＜高校女子の部＞</t>
    <rPh sb="1" eb="3">
      <t>コウコウ</t>
    </rPh>
    <rPh sb="3" eb="5">
      <t>ジョシ</t>
    </rPh>
    <rPh sb="6" eb="7">
      <t>ブ</t>
    </rPh>
    <phoneticPr fontId="4"/>
  </si>
  <si>
    <t>Iブロック</t>
    <phoneticPr fontId="4"/>
  </si>
  <si>
    <t>Jブロック</t>
    <phoneticPr fontId="4"/>
  </si>
  <si>
    <t>＜一般女子の部＞</t>
    <rPh sb="1" eb="3">
      <t>イッパン</t>
    </rPh>
    <rPh sb="3" eb="5">
      <t>ジョシ</t>
    </rPh>
    <rPh sb="6" eb="7">
      <t>ブ</t>
    </rPh>
    <phoneticPr fontId="4"/>
  </si>
  <si>
    <t>＜一般女子決勝リーグ＞</t>
    <rPh sb="1" eb="3">
      <t>イッパン</t>
    </rPh>
    <rPh sb="3" eb="5">
      <t>ジョシ</t>
    </rPh>
    <rPh sb="5" eb="7">
      <t>ケッショウ</t>
    </rPh>
    <phoneticPr fontId="4"/>
  </si>
  <si>
    <t>Kブロック</t>
    <phoneticPr fontId="4"/>
  </si>
  <si>
    <t>Nブロック</t>
    <phoneticPr fontId="4"/>
  </si>
  <si>
    <t>岸川美有紀</t>
  </si>
  <si>
    <t>八王子庭球クラブ　　</t>
  </si>
  <si>
    <t>板谷越真紀</t>
  </si>
  <si>
    <t>伊東あかり</t>
  </si>
  <si>
    <t>フリー・クラブ百花</t>
  </si>
  <si>
    <t>伊東果弥</t>
  </si>
  <si>
    <t>小林亜梨沙</t>
  </si>
  <si>
    <t>常盤クラブ</t>
  </si>
  <si>
    <t>洲之内麻紀</t>
  </si>
  <si>
    <t>Lブロック</t>
    <phoneticPr fontId="4"/>
  </si>
  <si>
    <t>Mブロック</t>
    <phoneticPr fontId="4"/>
  </si>
  <si>
    <t>一般男子決勝トーナメント（各ブロック１位・2位）</t>
    <rPh sb="0" eb="2">
      <t>イッパン</t>
    </rPh>
    <rPh sb="2" eb="4">
      <t>ダンシ</t>
    </rPh>
    <rPh sb="4" eb="6">
      <t>ケッショウ</t>
    </rPh>
    <rPh sb="13" eb="14">
      <t>カク</t>
    </rPh>
    <rPh sb="19" eb="20">
      <t>イ</t>
    </rPh>
    <rPh sb="22" eb="23">
      <t>イ</t>
    </rPh>
    <phoneticPr fontId="4"/>
  </si>
  <si>
    <t>16松原・此村</t>
    <rPh sb="2" eb="4">
      <t>マツバラ</t>
    </rPh>
    <rPh sb="5" eb="7">
      <t>コレムラ</t>
    </rPh>
    <phoneticPr fontId="4"/>
  </si>
  <si>
    <t>A1</t>
    <phoneticPr fontId="4"/>
  </si>
  <si>
    <t>D2</t>
    <phoneticPr fontId="4"/>
  </si>
  <si>
    <t>C2</t>
    <phoneticPr fontId="4"/>
  </si>
  <si>
    <t>B1</t>
    <phoneticPr fontId="4"/>
  </si>
  <si>
    <t>C1</t>
    <phoneticPr fontId="4"/>
  </si>
  <si>
    <t>B2</t>
    <phoneticPr fontId="4"/>
  </si>
  <si>
    <t>A2</t>
    <phoneticPr fontId="4"/>
  </si>
  <si>
    <t>D1</t>
    <phoneticPr fontId="4"/>
  </si>
  <si>
    <t>福谷・関口</t>
    <rPh sb="0" eb="2">
      <t>フクタニ</t>
    </rPh>
    <rPh sb="3" eb="5">
      <t>セキグチ</t>
    </rPh>
    <phoneticPr fontId="4"/>
  </si>
  <si>
    <t>石井・大林</t>
    <rPh sb="0" eb="2">
      <t>イシイ</t>
    </rPh>
    <rPh sb="3" eb="5">
      <t>オオバヤシ</t>
    </rPh>
    <phoneticPr fontId="4"/>
  </si>
  <si>
    <t>荒井・大川</t>
    <rPh sb="0" eb="2">
      <t>アライ</t>
    </rPh>
    <rPh sb="3" eb="5">
      <t>オオカワ</t>
    </rPh>
    <phoneticPr fontId="4"/>
  </si>
  <si>
    <t>小林・大竹</t>
    <rPh sb="0" eb="2">
      <t>コバヤシ</t>
    </rPh>
    <rPh sb="3" eb="5">
      <t>オオタケ</t>
    </rPh>
    <phoneticPr fontId="4"/>
  </si>
  <si>
    <t>髙橋・安島</t>
    <rPh sb="0" eb="2">
      <t>タカハシ</t>
    </rPh>
    <rPh sb="3" eb="5">
      <t>アジマ</t>
    </rPh>
    <phoneticPr fontId="4"/>
  </si>
  <si>
    <t>関口・島谷</t>
    <rPh sb="0" eb="2">
      <t>セキグチ</t>
    </rPh>
    <rPh sb="3" eb="5">
      <t>シマタニ</t>
    </rPh>
    <phoneticPr fontId="4"/>
  </si>
  <si>
    <t>櫻井・木部</t>
    <rPh sb="0" eb="2">
      <t>サクライ</t>
    </rPh>
    <rPh sb="3" eb="5">
      <t>キベ</t>
    </rPh>
    <phoneticPr fontId="4"/>
  </si>
  <si>
    <t>松原・此村</t>
    <rPh sb="0" eb="2">
      <t>マツバラ</t>
    </rPh>
    <rPh sb="3" eb="5">
      <t>コレムラ</t>
    </rPh>
    <phoneticPr fontId="4"/>
  </si>
  <si>
    <t>渥美・三上</t>
    <rPh sb="0" eb="2">
      <t>アツミ</t>
    </rPh>
    <rPh sb="3" eb="5">
      <t>ミカミ</t>
    </rPh>
    <phoneticPr fontId="1"/>
  </si>
  <si>
    <t>諸井・塩澤</t>
    <rPh sb="0" eb="2">
      <t>モロイ</t>
    </rPh>
    <rPh sb="3" eb="5">
      <t>シオサワ</t>
    </rPh>
    <phoneticPr fontId="1"/>
  </si>
  <si>
    <t>遠山・小泉</t>
    <rPh sb="0" eb="2">
      <t>トオヤマ</t>
    </rPh>
    <rPh sb="3" eb="5">
      <t>コイズミ</t>
    </rPh>
    <phoneticPr fontId="1"/>
  </si>
  <si>
    <t>髙橋・丸山</t>
    <rPh sb="0" eb="2">
      <t>タカハシ</t>
    </rPh>
    <rPh sb="3" eb="5">
      <t>マルヤマ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</si>
</sst>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color rgb="FF00206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222250</xdr:rowOff>
    </xdr:from>
    <xdr:to>
      <xdr:col>9</xdr:col>
      <xdr:colOff>687916</xdr:colOff>
      <xdr:row>13</xdr:row>
      <xdr:rowOff>201084</xdr:rowOff>
    </xdr:to>
    <xdr:sp macro="" textlink="">
      <xdr:nvSpPr>
        <xdr:cNvPr id="53" name="Line 84">
          <a:extLst>
            <a:ext uri="{FF2B5EF4-FFF2-40B4-BE49-F238E27FC236}">
              <a16:creationId xmlns:a16="http://schemas.microsoft.com/office/drawing/2014/main" id="{5A0DE166-12EE-4DEB-B011-6AC6763ECA36}"/>
            </a:ext>
          </a:extLst>
        </xdr:cNvPr>
        <xdr:cNvSpPr>
          <a:spLocks noChangeShapeType="1"/>
        </xdr:cNvSpPr>
      </xdr:nvSpPr>
      <xdr:spPr bwMode="auto">
        <a:xfrm>
          <a:off x="2798445" y="877570"/>
          <a:ext cx="3116791" cy="24172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9526</xdr:colOff>
      <xdr:row>17</xdr:row>
      <xdr:rowOff>0</xdr:rowOff>
    </xdr:from>
    <xdr:to>
      <xdr:col>9</xdr:col>
      <xdr:colOff>687917</xdr:colOff>
      <xdr:row>27</xdr:row>
      <xdr:rowOff>10583</xdr:rowOff>
    </xdr:to>
    <xdr:sp macro="" textlink="">
      <xdr:nvSpPr>
        <xdr:cNvPr id="54" name="Line 84">
          <a:extLst>
            <a:ext uri="{FF2B5EF4-FFF2-40B4-BE49-F238E27FC236}">
              <a16:creationId xmlns:a16="http://schemas.microsoft.com/office/drawing/2014/main" id="{5EC4D7C2-9A0B-42EA-9C5E-A58F9FBA29D9}"/>
            </a:ext>
          </a:extLst>
        </xdr:cNvPr>
        <xdr:cNvSpPr>
          <a:spLocks noChangeShapeType="1"/>
        </xdr:cNvSpPr>
      </xdr:nvSpPr>
      <xdr:spPr bwMode="auto">
        <a:xfrm>
          <a:off x="2798446" y="4069080"/>
          <a:ext cx="3116791" cy="24489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9526</xdr:colOff>
      <xdr:row>29</xdr:row>
      <xdr:rowOff>243416</xdr:rowOff>
    </xdr:from>
    <xdr:to>
      <xdr:col>10</xdr:col>
      <xdr:colOff>10584</xdr:colOff>
      <xdr:row>40</xdr:row>
      <xdr:rowOff>0</xdr:rowOff>
    </xdr:to>
    <xdr:sp macro="" textlink="">
      <xdr:nvSpPr>
        <xdr:cNvPr id="55" name="Line 84">
          <a:extLst>
            <a:ext uri="{FF2B5EF4-FFF2-40B4-BE49-F238E27FC236}">
              <a16:creationId xmlns:a16="http://schemas.microsoft.com/office/drawing/2014/main" id="{6732CBA0-6F00-422C-A17A-A0CC609674F5}"/>
            </a:ext>
          </a:extLst>
        </xdr:cNvPr>
        <xdr:cNvSpPr>
          <a:spLocks noChangeShapeType="1"/>
        </xdr:cNvSpPr>
      </xdr:nvSpPr>
      <xdr:spPr bwMode="auto">
        <a:xfrm>
          <a:off x="2798446" y="7238576"/>
          <a:ext cx="3125258" cy="23626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9526</xdr:colOff>
      <xdr:row>4</xdr:row>
      <xdr:rowOff>0</xdr:rowOff>
    </xdr:from>
    <xdr:to>
      <xdr:col>21</xdr:col>
      <xdr:colOff>677334</xdr:colOff>
      <xdr:row>14</xdr:row>
      <xdr:rowOff>10583</xdr:rowOff>
    </xdr:to>
    <xdr:sp macro="" textlink="">
      <xdr:nvSpPr>
        <xdr:cNvPr id="56" name="Line 84">
          <a:extLst>
            <a:ext uri="{FF2B5EF4-FFF2-40B4-BE49-F238E27FC236}">
              <a16:creationId xmlns:a16="http://schemas.microsoft.com/office/drawing/2014/main" id="{BFC1A421-A309-48DB-983C-5151F0B65730}"/>
            </a:ext>
          </a:extLst>
        </xdr:cNvPr>
        <xdr:cNvSpPr>
          <a:spLocks noChangeShapeType="1"/>
        </xdr:cNvSpPr>
      </xdr:nvSpPr>
      <xdr:spPr bwMode="auto">
        <a:xfrm>
          <a:off x="10890886" y="899160"/>
          <a:ext cx="3113828" cy="24489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9526</xdr:colOff>
      <xdr:row>17</xdr:row>
      <xdr:rowOff>243416</xdr:rowOff>
    </xdr:from>
    <xdr:to>
      <xdr:col>21</xdr:col>
      <xdr:colOff>677334</xdr:colOff>
      <xdr:row>27</xdr:row>
      <xdr:rowOff>232832</xdr:rowOff>
    </xdr:to>
    <xdr:sp macro="" textlink="">
      <xdr:nvSpPr>
        <xdr:cNvPr id="57" name="Line 84">
          <a:extLst>
            <a:ext uri="{FF2B5EF4-FFF2-40B4-BE49-F238E27FC236}">
              <a16:creationId xmlns:a16="http://schemas.microsoft.com/office/drawing/2014/main" id="{0F661E42-E77B-4FDF-A02B-E248BCF4A954}"/>
            </a:ext>
          </a:extLst>
        </xdr:cNvPr>
        <xdr:cNvSpPr>
          <a:spLocks noChangeShapeType="1"/>
        </xdr:cNvSpPr>
      </xdr:nvSpPr>
      <xdr:spPr bwMode="auto">
        <a:xfrm>
          <a:off x="10890886" y="4312496"/>
          <a:ext cx="3113828" cy="24278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15875</xdr:colOff>
      <xdr:row>20</xdr:row>
      <xdr:rowOff>15875</xdr:rowOff>
    </xdr:from>
    <xdr:to>
      <xdr:col>13</xdr:col>
      <xdr:colOff>0</xdr:colOff>
      <xdr:row>20</xdr:row>
      <xdr:rowOff>15875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58290C31-53E8-4D7A-89DB-A7745A55F6BD}"/>
            </a:ext>
          </a:extLst>
        </xdr:cNvPr>
        <xdr:cNvCxnSpPr/>
      </xdr:nvCxnSpPr>
      <xdr:spPr>
        <a:xfrm>
          <a:off x="2804795" y="4816475"/>
          <a:ext cx="49828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1143000</xdr:colOff>
      <xdr:row>23</xdr:row>
      <xdr:rowOff>238125</xdr:rowOff>
    </xdr:from>
    <xdr:to>
      <xdr:col>12</xdr:col>
      <xdr:colOff>666750</xdr:colOff>
      <xdr:row>23</xdr:row>
      <xdr:rowOff>238125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84E0DCAC-127C-4CC1-8287-EBD4A07F280E}"/>
            </a:ext>
          </a:extLst>
        </xdr:cNvPr>
        <xdr:cNvCxnSpPr/>
      </xdr:nvCxnSpPr>
      <xdr:spPr>
        <a:xfrm>
          <a:off x="2788920" y="5770245"/>
          <a:ext cx="49949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17</xdr:row>
      <xdr:rowOff>63500</xdr:rowOff>
    </xdr:from>
    <xdr:to>
      <xdr:col>8</xdr:col>
      <xdr:colOff>333375</xdr:colOff>
      <xdr:row>26</xdr:row>
      <xdr:rowOff>238125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C98FCFAE-C2B9-4525-912D-FEE97822CD6C}"/>
            </a:ext>
          </a:extLst>
        </xdr:cNvPr>
        <xdr:cNvCxnSpPr/>
      </xdr:nvCxnSpPr>
      <xdr:spPr>
        <a:xfrm>
          <a:off x="4996815" y="4132580"/>
          <a:ext cx="0" cy="2369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317500</xdr:colOff>
      <xdr:row>16</xdr:row>
      <xdr:rowOff>206375</xdr:rowOff>
    </xdr:from>
    <xdr:to>
      <xdr:col>6</xdr:col>
      <xdr:colOff>317500</xdr:colOff>
      <xdr:row>26</xdr:row>
      <xdr:rowOff>127000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530E5045-2834-407C-9CC6-A14F43150CF1}"/>
            </a:ext>
          </a:extLst>
        </xdr:cNvPr>
        <xdr:cNvCxnSpPr/>
      </xdr:nvCxnSpPr>
      <xdr:spPr>
        <a:xfrm>
          <a:off x="3731260" y="4031615"/>
          <a:ext cx="0" cy="2359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3</xdr:row>
      <xdr:rowOff>0</xdr:rowOff>
    </xdr:from>
    <xdr:to>
      <xdr:col>9</xdr:col>
      <xdr:colOff>0</xdr:colOff>
      <xdr:row>13</xdr:row>
      <xdr:rowOff>0</xdr:rowOff>
    </xdr:to>
    <xdr:sp macro="" textlink="">
      <xdr:nvSpPr>
        <xdr:cNvPr id="8" name="Line 84">
          <a:extLst>
            <a:ext uri="{FF2B5EF4-FFF2-40B4-BE49-F238E27FC236}">
              <a16:creationId xmlns:a16="http://schemas.microsoft.com/office/drawing/2014/main" id="{2C62C498-E958-40FD-BC8A-F2CB131BA557}"/>
            </a:ext>
          </a:extLst>
        </xdr:cNvPr>
        <xdr:cNvSpPr>
          <a:spLocks noChangeShapeType="1"/>
        </xdr:cNvSpPr>
      </xdr:nvSpPr>
      <xdr:spPr bwMode="auto">
        <a:xfrm>
          <a:off x="2714626" y="655320"/>
          <a:ext cx="3114674" cy="2438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9526</xdr:colOff>
      <xdr:row>15</xdr:row>
      <xdr:rowOff>243416</xdr:rowOff>
    </xdr:from>
    <xdr:to>
      <xdr:col>9</xdr:col>
      <xdr:colOff>0</xdr:colOff>
      <xdr:row>25</xdr:row>
      <xdr:rowOff>211666</xdr:rowOff>
    </xdr:to>
    <xdr:sp macro="" textlink="">
      <xdr:nvSpPr>
        <xdr:cNvPr id="9" name="Line 84">
          <a:extLst>
            <a:ext uri="{FF2B5EF4-FFF2-40B4-BE49-F238E27FC236}">
              <a16:creationId xmlns:a16="http://schemas.microsoft.com/office/drawing/2014/main" id="{958147DF-1692-46F2-93D2-7EE56530CBAF}"/>
            </a:ext>
          </a:extLst>
        </xdr:cNvPr>
        <xdr:cNvSpPr>
          <a:spLocks noChangeShapeType="1"/>
        </xdr:cNvSpPr>
      </xdr:nvSpPr>
      <xdr:spPr bwMode="auto">
        <a:xfrm>
          <a:off x="2714626" y="3824816"/>
          <a:ext cx="3114674" cy="22085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9526</xdr:colOff>
      <xdr:row>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11" name="Line 84">
          <a:extLst>
            <a:ext uri="{FF2B5EF4-FFF2-40B4-BE49-F238E27FC236}">
              <a16:creationId xmlns:a16="http://schemas.microsoft.com/office/drawing/2014/main" id="{1CDFA256-F28E-4B5C-855D-0610187A301A}"/>
            </a:ext>
          </a:extLst>
        </xdr:cNvPr>
        <xdr:cNvSpPr>
          <a:spLocks noChangeShapeType="1"/>
        </xdr:cNvSpPr>
      </xdr:nvSpPr>
      <xdr:spPr bwMode="auto">
        <a:xfrm>
          <a:off x="10128886" y="655320"/>
          <a:ext cx="3114674" cy="2438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9526</xdr:colOff>
      <xdr:row>16</xdr:row>
      <xdr:rowOff>243416</xdr:rowOff>
    </xdr:from>
    <xdr:to>
      <xdr:col>19</xdr:col>
      <xdr:colOff>0</xdr:colOff>
      <xdr:row>23</xdr:row>
      <xdr:rowOff>0</xdr:rowOff>
    </xdr:to>
    <xdr:sp macro="" textlink="">
      <xdr:nvSpPr>
        <xdr:cNvPr id="12" name="Line 84">
          <a:extLst>
            <a:ext uri="{FF2B5EF4-FFF2-40B4-BE49-F238E27FC236}">
              <a16:creationId xmlns:a16="http://schemas.microsoft.com/office/drawing/2014/main" id="{2FCCFA7F-C738-44AD-A14F-EE1DC38D3974}"/>
            </a:ext>
          </a:extLst>
        </xdr:cNvPr>
        <xdr:cNvSpPr>
          <a:spLocks noChangeShapeType="1"/>
        </xdr:cNvSpPr>
      </xdr:nvSpPr>
      <xdr:spPr bwMode="auto">
        <a:xfrm>
          <a:off x="10128886" y="4068656"/>
          <a:ext cx="1864994" cy="13491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10584</xdr:rowOff>
    </xdr:from>
    <xdr:to>
      <xdr:col>19</xdr:col>
      <xdr:colOff>687916</xdr:colOff>
      <xdr:row>34</xdr:row>
      <xdr:rowOff>0</xdr:rowOff>
    </xdr:to>
    <xdr:sp macro="" textlink="">
      <xdr:nvSpPr>
        <xdr:cNvPr id="13" name="Line 84">
          <a:extLst>
            <a:ext uri="{FF2B5EF4-FFF2-40B4-BE49-F238E27FC236}">
              <a16:creationId xmlns:a16="http://schemas.microsoft.com/office/drawing/2014/main" id="{D76EC81B-3883-4261-A6EF-7003E109A402}"/>
            </a:ext>
          </a:extLst>
        </xdr:cNvPr>
        <xdr:cNvSpPr>
          <a:spLocks noChangeShapeType="1"/>
        </xdr:cNvSpPr>
      </xdr:nvSpPr>
      <xdr:spPr bwMode="auto">
        <a:xfrm>
          <a:off x="10119360" y="6045624"/>
          <a:ext cx="2501476" cy="17267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3</xdr:row>
      <xdr:rowOff>0</xdr:rowOff>
    </xdr:from>
    <xdr:to>
      <xdr:col>7</xdr:col>
      <xdr:colOff>0</xdr:colOff>
      <xdr:row>9</xdr:row>
      <xdr:rowOff>21167</xdr:rowOff>
    </xdr:to>
    <xdr:sp macro="" textlink="">
      <xdr:nvSpPr>
        <xdr:cNvPr id="7" name="Line 84">
          <a:extLst>
            <a:ext uri="{FF2B5EF4-FFF2-40B4-BE49-F238E27FC236}">
              <a16:creationId xmlns:a16="http://schemas.microsoft.com/office/drawing/2014/main" id="{F4CD69C8-C04E-4CB1-96B1-D7671A2A2D9B}"/>
            </a:ext>
          </a:extLst>
        </xdr:cNvPr>
        <xdr:cNvSpPr>
          <a:spLocks noChangeShapeType="1"/>
        </xdr:cNvSpPr>
      </xdr:nvSpPr>
      <xdr:spPr bwMode="auto">
        <a:xfrm>
          <a:off x="2851786" y="731520"/>
          <a:ext cx="1864994" cy="148420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11</xdr:row>
      <xdr:rowOff>243416</xdr:rowOff>
    </xdr:from>
    <xdr:to>
      <xdr:col>8</xdr:col>
      <xdr:colOff>0</xdr:colOff>
      <xdr:row>19</xdr:row>
      <xdr:rowOff>243415</xdr:rowOff>
    </xdr:to>
    <xdr:sp macro="" textlink="">
      <xdr:nvSpPr>
        <xdr:cNvPr id="8" name="Line 84">
          <a:extLst>
            <a:ext uri="{FF2B5EF4-FFF2-40B4-BE49-F238E27FC236}">
              <a16:creationId xmlns:a16="http://schemas.microsoft.com/office/drawing/2014/main" id="{1DA1A26C-ADC7-4230-A187-7AE663F90EA0}"/>
            </a:ext>
          </a:extLst>
        </xdr:cNvPr>
        <xdr:cNvSpPr>
          <a:spLocks noChangeShapeType="1"/>
        </xdr:cNvSpPr>
      </xdr:nvSpPr>
      <xdr:spPr bwMode="auto">
        <a:xfrm>
          <a:off x="2851785" y="2925656"/>
          <a:ext cx="2489835" cy="19507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30691</xdr:colOff>
      <xdr:row>3</xdr:row>
      <xdr:rowOff>10584</xdr:rowOff>
    </xdr:from>
    <xdr:to>
      <xdr:col>18</xdr:col>
      <xdr:colOff>0</xdr:colOff>
      <xdr:row>9</xdr:row>
      <xdr:rowOff>0</xdr:rowOff>
    </xdr:to>
    <xdr:sp macro="" textlink="">
      <xdr:nvSpPr>
        <xdr:cNvPr id="9" name="Line 84">
          <a:extLst>
            <a:ext uri="{FF2B5EF4-FFF2-40B4-BE49-F238E27FC236}">
              <a16:creationId xmlns:a16="http://schemas.microsoft.com/office/drawing/2014/main" id="{B2E2400C-B614-4FAC-A3D1-B6C40571C6E6}"/>
            </a:ext>
          </a:extLst>
        </xdr:cNvPr>
        <xdr:cNvSpPr>
          <a:spLocks noChangeShapeType="1"/>
        </xdr:cNvSpPr>
      </xdr:nvSpPr>
      <xdr:spPr bwMode="auto">
        <a:xfrm>
          <a:off x="10500571" y="742104"/>
          <a:ext cx="1820969" cy="14524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9526</xdr:colOff>
      <xdr:row>23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84">
          <a:extLst>
            <a:ext uri="{FF2B5EF4-FFF2-40B4-BE49-F238E27FC236}">
              <a16:creationId xmlns:a16="http://schemas.microsoft.com/office/drawing/2014/main" id="{FD7308F3-6007-47AF-9704-9BDAE7D24A81}"/>
            </a:ext>
          </a:extLst>
        </xdr:cNvPr>
        <xdr:cNvSpPr>
          <a:spLocks noChangeShapeType="1"/>
        </xdr:cNvSpPr>
      </xdr:nvSpPr>
      <xdr:spPr bwMode="auto">
        <a:xfrm>
          <a:off x="2851786" y="5608320"/>
          <a:ext cx="2489834" cy="1836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ura\Downloads\20230709&#20250;&#38263;&#26479;&#35430;&#21512;&#32080;&#26524;&#35352;&#20837;&#28168;&#12415;.xlsx" TargetMode="External"/><Relationship Id="rId1" Type="http://schemas.openxmlformats.org/officeDocument/2006/relationships/externalLinkPath" Target="file:///C:\Users\ezura\Downloads\20230709&#20250;&#38263;&#26479;&#35430;&#21512;&#32080;&#26524;&#35352;&#20837;&#28168;&#124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採点表印刷A"/>
      <sheetName val="B"/>
      <sheetName val="C"/>
      <sheetName val="D"/>
      <sheetName val="E"/>
      <sheetName val="F"/>
      <sheetName val="G"/>
      <sheetName val="H"/>
      <sheetName val="I"/>
      <sheetName val="J"/>
      <sheetName val="決勝R．T"/>
      <sheetName val="名簿"/>
      <sheetName val="ｸﾗﾌﾞ名"/>
      <sheetName val="表紙"/>
      <sheetName val="ﾄﾞﾛｰ①"/>
      <sheetName val="ﾄﾞﾛｰ②"/>
      <sheetName val="ﾄﾞﾛｰ③"/>
      <sheetName val="裏表紙"/>
      <sheetName val="試合順"/>
      <sheetName val="大会収支"/>
      <sheetName val="トーナメント結果"/>
      <sheetName val="入金確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枠NO</v>
          </cell>
          <cell r="C1" t="str">
            <v>クラブ名</v>
          </cell>
          <cell r="D1" t="str">
            <v>後衛</v>
          </cell>
          <cell r="E1" t="str">
            <v>前衛</v>
          </cell>
        </row>
        <row r="2">
          <cell r="B2">
            <v>5</v>
          </cell>
          <cell r="C2" t="str">
            <v>フリー・グリーントマト</v>
          </cell>
          <cell r="D2" t="str">
            <v>櫻井亮輔</v>
          </cell>
          <cell r="E2" t="str">
            <v>木部大晴</v>
          </cell>
        </row>
        <row r="3">
          <cell r="B3">
            <v>6</v>
          </cell>
          <cell r="C3" t="str">
            <v>常盤クラブ・チーム梟</v>
          </cell>
          <cell r="D3" t="str">
            <v>小林　力</v>
          </cell>
          <cell r="E3" t="str">
            <v>大竹祐太</v>
          </cell>
        </row>
        <row r="4">
          <cell r="B4">
            <v>14</v>
          </cell>
          <cell r="C4" t="str">
            <v>常磐クラブ</v>
          </cell>
          <cell r="D4" t="str">
            <v>佐藤利樹</v>
          </cell>
          <cell r="E4" t="str">
            <v>大久保孝雅</v>
          </cell>
        </row>
        <row r="5">
          <cell r="B5">
            <v>20</v>
          </cell>
          <cell r="C5" t="str">
            <v>常磐クラブ</v>
          </cell>
          <cell r="D5" t="str">
            <v>石井　歩</v>
          </cell>
          <cell r="E5" t="str">
            <v>鳥海佑太</v>
          </cell>
        </row>
        <row r="6">
          <cell r="B6">
            <v>7</v>
          </cell>
          <cell r="C6" t="str">
            <v>八王子市役所・フリー</v>
          </cell>
          <cell r="D6" t="str">
            <v>渡邊　修</v>
          </cell>
          <cell r="E6" t="str">
            <v>山田雅祥</v>
          </cell>
        </row>
        <row r="7">
          <cell r="B7">
            <v>17</v>
          </cell>
          <cell r="C7" t="str">
            <v>八王子市役所</v>
          </cell>
          <cell r="D7" t="str">
            <v>星野俊也</v>
          </cell>
          <cell r="E7" t="str">
            <v>小玉智大</v>
          </cell>
        </row>
        <row r="8">
          <cell r="B8">
            <v>1</v>
          </cell>
          <cell r="C8" t="str">
            <v>八王子庭球クラブ・サンサン</v>
          </cell>
          <cell r="D8" t="str">
            <v>福谷健斗</v>
          </cell>
          <cell r="E8" t="str">
            <v>関口　凌</v>
          </cell>
        </row>
        <row r="9">
          <cell r="B9">
            <v>11</v>
          </cell>
          <cell r="C9" t="str">
            <v>八王子庭球クラブ　　</v>
          </cell>
          <cell r="D9" t="str">
            <v>中島友弥</v>
          </cell>
          <cell r="E9" t="str">
            <v>板谷越陸人</v>
          </cell>
        </row>
        <row r="10">
          <cell r="B10">
            <v>18</v>
          </cell>
          <cell r="C10" t="str">
            <v>八王子庭球クラブ　　</v>
          </cell>
          <cell r="D10" t="str">
            <v>久保田偉文</v>
          </cell>
          <cell r="E10" t="str">
            <v>木崎隼人</v>
          </cell>
        </row>
        <row r="11">
          <cell r="B11">
            <v>13</v>
          </cell>
          <cell r="C11" t="str">
            <v>サンサン・若槻組</v>
          </cell>
          <cell r="D11" t="str">
            <v>関口翔</v>
          </cell>
          <cell r="E11" t="str">
            <v>熊坂沙智也</v>
          </cell>
        </row>
        <row r="12">
          <cell r="B12">
            <v>2</v>
          </cell>
          <cell r="C12" t="str">
            <v>フリー</v>
          </cell>
          <cell r="D12" t="str">
            <v>狩谷健太</v>
          </cell>
          <cell r="E12" t="str">
            <v>松井杏平</v>
          </cell>
        </row>
        <row r="13">
          <cell r="B13">
            <v>9</v>
          </cell>
          <cell r="C13" t="str">
            <v>フリー</v>
          </cell>
          <cell r="D13" t="str">
            <v>野崎貫太</v>
          </cell>
          <cell r="E13" t="str">
            <v>深森仁平</v>
          </cell>
        </row>
        <row r="14">
          <cell r="B14">
            <v>10</v>
          </cell>
          <cell r="C14" t="str">
            <v>中大仔鹿</v>
          </cell>
          <cell r="D14" t="str">
            <v>五十嵐蓮</v>
          </cell>
          <cell r="E14" t="str">
            <v>椎木達也</v>
          </cell>
        </row>
        <row r="15">
          <cell r="B15">
            <v>19</v>
          </cell>
          <cell r="C15" t="str">
            <v>中大仔鹿</v>
          </cell>
          <cell r="D15" t="str">
            <v>上林祐己</v>
          </cell>
          <cell r="E15" t="str">
            <v>瀬川京三郎</v>
          </cell>
        </row>
        <row r="16">
          <cell r="B16">
            <v>4</v>
          </cell>
          <cell r="C16" t="str">
            <v>目黒クラブ・フリー</v>
          </cell>
          <cell r="D16" t="str">
            <v>小川和也</v>
          </cell>
          <cell r="E16" t="str">
            <v>松本和弥</v>
          </cell>
        </row>
        <row r="17">
          <cell r="B17">
            <v>15</v>
          </cell>
          <cell r="C17" t="str">
            <v>KEIスポーツ・世田谷クラブ</v>
          </cell>
          <cell r="D17" t="str">
            <v>高橋衛司</v>
          </cell>
          <cell r="E17" t="str">
            <v>安島大輝</v>
          </cell>
        </row>
        <row r="18">
          <cell r="B18">
            <v>16</v>
          </cell>
          <cell r="C18" t="str">
            <v>これむら会</v>
          </cell>
          <cell r="D18" t="str">
            <v>松原大輝</v>
          </cell>
          <cell r="E18" t="str">
            <v>此村竜也</v>
          </cell>
        </row>
        <row r="19">
          <cell r="B19">
            <v>8</v>
          </cell>
          <cell r="C19" t="str">
            <v>これむら会</v>
          </cell>
          <cell r="D19" t="str">
            <v>関口　旬</v>
          </cell>
          <cell r="E19" t="str">
            <v>島谷健吾</v>
          </cell>
        </row>
        <row r="20">
          <cell r="B20">
            <v>12</v>
          </cell>
          <cell r="C20" t="str">
            <v>これむら会</v>
          </cell>
          <cell r="D20" t="str">
            <v>荒井雅一</v>
          </cell>
          <cell r="E20" t="str">
            <v>大川拓真</v>
          </cell>
        </row>
        <row r="21">
          <cell r="B21">
            <v>3</v>
          </cell>
          <cell r="C21" t="str">
            <v>これむら会</v>
          </cell>
          <cell r="D21" t="str">
            <v>山中　龍</v>
          </cell>
          <cell r="E21" t="str">
            <v>田中海嗣</v>
          </cell>
        </row>
        <row r="22">
          <cell r="B22">
            <v>21</v>
          </cell>
          <cell r="C22" t="str">
            <v>赤門ソフトテニスクラブ</v>
          </cell>
          <cell r="D22" t="str">
            <v>神谷知宏</v>
          </cell>
          <cell r="E22" t="str">
            <v>貴田将司</v>
          </cell>
        </row>
        <row r="23">
          <cell r="B23">
            <v>23</v>
          </cell>
          <cell r="C23" t="str">
            <v>フリー・六和会</v>
          </cell>
          <cell r="D23" t="str">
            <v>伊東正弘</v>
          </cell>
          <cell r="E23" t="str">
            <v>小島　元</v>
          </cell>
        </row>
        <row r="24">
          <cell r="B24">
            <v>24</v>
          </cell>
          <cell r="C24" t="str">
            <v>クラブ百花</v>
          </cell>
          <cell r="D24" t="str">
            <v>濱田新吾</v>
          </cell>
          <cell r="E24" t="str">
            <v>井上篤司</v>
          </cell>
        </row>
        <row r="25">
          <cell r="B25">
            <v>25</v>
          </cell>
          <cell r="C25" t="str">
            <v>八王子庭球クラブ　　</v>
          </cell>
          <cell r="D25" t="str">
            <v>在原勇樹</v>
          </cell>
          <cell r="E25" t="str">
            <v>白井誠</v>
          </cell>
        </row>
        <row r="26">
          <cell r="B26">
            <v>22</v>
          </cell>
          <cell r="C26" t="str">
            <v>八王子庭球クラブ　　</v>
          </cell>
          <cell r="D26" t="str">
            <v>江面省吾</v>
          </cell>
          <cell r="E26" t="str">
            <v>鎌川晃紘</v>
          </cell>
        </row>
        <row r="27">
          <cell r="B27">
            <v>26</v>
          </cell>
          <cell r="C27" t="str">
            <v>城山クラブ・むつみクラブ</v>
          </cell>
          <cell r="D27" t="str">
            <v>遠山正紀</v>
          </cell>
          <cell r="E27" t="str">
            <v>小泉義隆</v>
          </cell>
        </row>
        <row r="28">
          <cell r="B28">
            <v>35</v>
          </cell>
          <cell r="C28" t="str">
            <v>城山クラブ・北相クラブ</v>
          </cell>
          <cell r="D28" t="str">
            <v>高橋洋二</v>
          </cell>
          <cell r="E28" t="str">
            <v>丸山靖則</v>
          </cell>
        </row>
        <row r="29">
          <cell r="B29">
            <v>32</v>
          </cell>
          <cell r="C29" t="str">
            <v>城山クラブ・北相クラブ</v>
          </cell>
          <cell r="D29" t="str">
            <v>田村　賢</v>
          </cell>
          <cell r="E29" t="str">
            <v>渡辺秀樹</v>
          </cell>
        </row>
        <row r="30">
          <cell r="B30">
            <v>31</v>
          </cell>
          <cell r="C30" t="str">
            <v>八庭クラブ・大月連盟</v>
          </cell>
          <cell r="D30" t="str">
            <v>諸井滋樹</v>
          </cell>
          <cell r="E30" t="str">
            <v>塩澤崇幸</v>
          </cell>
        </row>
        <row r="31">
          <cell r="B31">
            <v>30</v>
          </cell>
          <cell r="C31" t="str">
            <v>月曜会・コスモス</v>
          </cell>
          <cell r="D31" t="str">
            <v>比留間功</v>
          </cell>
          <cell r="E31" t="str">
            <v>矢野久雄</v>
          </cell>
        </row>
        <row r="32">
          <cell r="B32">
            <v>27</v>
          </cell>
          <cell r="C32" t="str">
            <v>冨士森会</v>
          </cell>
          <cell r="D32" t="str">
            <v>中村　進</v>
          </cell>
          <cell r="E32" t="str">
            <v>田中久雄</v>
          </cell>
        </row>
        <row r="33">
          <cell r="B33">
            <v>34</v>
          </cell>
          <cell r="C33" t="str">
            <v>冨士森会</v>
          </cell>
          <cell r="D33" t="str">
            <v>後藤一正</v>
          </cell>
          <cell r="E33" t="str">
            <v>石渡辰郎</v>
          </cell>
        </row>
        <row r="34">
          <cell r="B34">
            <v>28</v>
          </cell>
          <cell r="C34" t="str">
            <v>城山クラブ</v>
          </cell>
          <cell r="D34" t="str">
            <v>岡部勝利</v>
          </cell>
          <cell r="E34" t="str">
            <v>岩田正男</v>
          </cell>
        </row>
        <row r="35">
          <cell r="B35">
            <v>29</v>
          </cell>
          <cell r="C35" t="str">
            <v>八王子庭球クラブ　　</v>
          </cell>
          <cell r="D35" t="str">
            <v>三上貞一</v>
          </cell>
          <cell r="E35" t="str">
            <v>渥美正房</v>
          </cell>
        </row>
        <row r="36">
          <cell r="B36">
            <v>33</v>
          </cell>
          <cell r="C36" t="str">
            <v>六和会・八王子市役所</v>
          </cell>
          <cell r="D36" t="str">
            <v>篠崎禎夫</v>
          </cell>
          <cell r="E36" t="str">
            <v>牧野昌男</v>
          </cell>
        </row>
        <row r="37">
          <cell r="B37">
            <v>58</v>
          </cell>
          <cell r="C37" t="str">
            <v>常盤クラブ</v>
          </cell>
          <cell r="D37" t="str">
            <v>小林亜梨沙</v>
          </cell>
          <cell r="E37" t="str">
            <v>洲之内麻紀</v>
          </cell>
        </row>
        <row r="38">
          <cell r="B38">
            <v>52</v>
          </cell>
          <cell r="C38" t="str">
            <v>フリー・八王子市役所</v>
          </cell>
          <cell r="D38" t="str">
            <v>宇野真梨子</v>
          </cell>
          <cell r="E38" t="str">
            <v>関根夏実</v>
          </cell>
        </row>
        <row r="39">
          <cell r="B39">
            <v>57</v>
          </cell>
          <cell r="C39" t="str">
            <v>八王子実践高校</v>
          </cell>
          <cell r="D39" t="str">
            <v>岩田紀香</v>
          </cell>
          <cell r="E39" t="str">
            <v>丹生琴美</v>
          </cell>
        </row>
        <row r="40">
          <cell r="B40">
            <v>54</v>
          </cell>
          <cell r="C40" t="str">
            <v>フリー・クラブ百花</v>
          </cell>
          <cell r="D40" t="str">
            <v>伊東あかり</v>
          </cell>
          <cell r="E40" t="str">
            <v>伊東果弥</v>
          </cell>
        </row>
        <row r="41">
          <cell r="B41">
            <v>49</v>
          </cell>
          <cell r="C41" t="str">
            <v>清瀬高校・クラブ百花</v>
          </cell>
          <cell r="D41" t="str">
            <v>濱田瑞希</v>
          </cell>
          <cell r="E41" t="str">
            <v>廣内真由美</v>
          </cell>
        </row>
        <row r="42">
          <cell r="B42">
            <v>48</v>
          </cell>
          <cell r="C42" t="str">
            <v>八王子庭球クラブ　　</v>
          </cell>
          <cell r="D42" t="str">
            <v>岸川美有紀</v>
          </cell>
          <cell r="E42" t="str">
            <v>板谷越真紀</v>
          </cell>
        </row>
        <row r="43">
          <cell r="B43">
            <v>55</v>
          </cell>
          <cell r="C43" t="str">
            <v>八王子庭球クラブ　　</v>
          </cell>
          <cell r="D43" t="str">
            <v>久保木菜摘</v>
          </cell>
          <cell r="E43" t="str">
            <v>平井杏実</v>
          </cell>
        </row>
        <row r="44">
          <cell r="B44">
            <v>56</v>
          </cell>
          <cell r="C44" t="str">
            <v>クラブ百花</v>
          </cell>
          <cell r="D44" t="str">
            <v>柿沼美香</v>
          </cell>
          <cell r="E44" t="str">
            <v>板谷越恵</v>
          </cell>
        </row>
        <row r="45">
          <cell r="B45">
            <v>51</v>
          </cell>
          <cell r="C45" t="str">
            <v>常磐クラブ</v>
          </cell>
          <cell r="D45" t="str">
            <v>三好未夏</v>
          </cell>
          <cell r="E45" t="str">
            <v>渡邉佳乃</v>
          </cell>
        </row>
        <row r="46">
          <cell r="B46">
            <v>50</v>
          </cell>
          <cell r="C46" t="str">
            <v>常磐クラブ</v>
          </cell>
          <cell r="D46" t="str">
            <v>石井真由美</v>
          </cell>
          <cell r="E46" t="str">
            <v>池田理沙</v>
          </cell>
        </row>
        <row r="47">
          <cell r="B47">
            <v>53</v>
          </cell>
          <cell r="C47" t="str">
            <v>八王子庭球クラブ　　</v>
          </cell>
          <cell r="D47" t="str">
            <v>足立友香</v>
          </cell>
          <cell r="E47" t="str">
            <v>長坂久美子</v>
          </cell>
        </row>
        <row r="48">
          <cell r="B48">
            <v>36</v>
          </cell>
          <cell r="C48" t="str">
            <v>八王子実践高校</v>
          </cell>
          <cell r="D48" t="str">
            <v>荒井隆汰</v>
          </cell>
          <cell r="E48" t="str">
            <v>柏木水雲</v>
          </cell>
        </row>
        <row r="49">
          <cell r="B49">
            <v>38</v>
          </cell>
          <cell r="C49" t="str">
            <v>八王子実践高校</v>
          </cell>
          <cell r="D49" t="str">
            <v>小林卓己</v>
          </cell>
          <cell r="E49" t="str">
            <v>駒坂祐太</v>
          </cell>
        </row>
        <row r="50">
          <cell r="B50">
            <v>39</v>
          </cell>
          <cell r="C50" t="str">
            <v>八王子実践高校</v>
          </cell>
          <cell r="D50" t="str">
            <v>小山拓海</v>
          </cell>
          <cell r="E50" t="str">
            <v>坂西広樹</v>
          </cell>
        </row>
        <row r="51">
          <cell r="B51">
            <v>37</v>
          </cell>
          <cell r="C51" t="str">
            <v>南平高校</v>
          </cell>
          <cell r="D51" t="str">
            <v>数馬光樹</v>
          </cell>
          <cell r="E51" t="str">
            <v>西田颯平</v>
          </cell>
        </row>
        <row r="52">
          <cell r="B52">
            <v>40</v>
          </cell>
          <cell r="C52" t="str">
            <v>南平高校</v>
          </cell>
          <cell r="D52" t="str">
            <v>石川陽平</v>
          </cell>
          <cell r="E52" t="str">
            <v>小林陽路</v>
          </cell>
        </row>
        <row r="53">
          <cell r="B53">
            <v>41</v>
          </cell>
          <cell r="C53" t="str">
            <v>八王子実践高校</v>
          </cell>
          <cell r="D53" t="str">
            <v>狩野 葵</v>
          </cell>
          <cell r="E53" t="str">
            <v>工藤来実</v>
          </cell>
        </row>
        <row r="54">
          <cell r="B54">
            <v>46</v>
          </cell>
          <cell r="C54" t="str">
            <v>八王子実践高校</v>
          </cell>
          <cell r="D54" t="str">
            <v>長澤優花</v>
          </cell>
          <cell r="E54" t="str">
            <v>野澤茉結</v>
          </cell>
        </row>
        <row r="55">
          <cell r="B55">
            <v>47</v>
          </cell>
          <cell r="C55" t="str">
            <v>南平高校</v>
          </cell>
          <cell r="D55" t="str">
            <v>笠間凜咲</v>
          </cell>
          <cell r="E55" t="str">
            <v>伊藤実紀</v>
          </cell>
        </row>
        <row r="56">
          <cell r="B56">
            <v>44</v>
          </cell>
          <cell r="C56" t="str">
            <v>南平高校</v>
          </cell>
          <cell r="D56" t="str">
            <v>田中杏果</v>
          </cell>
          <cell r="E56" t="str">
            <v>井上さくら</v>
          </cell>
        </row>
        <row r="57">
          <cell r="B57">
            <v>43</v>
          </cell>
          <cell r="C57" t="str">
            <v>南平高校</v>
          </cell>
          <cell r="D57" t="str">
            <v>大久保咲良</v>
          </cell>
          <cell r="E57" t="str">
            <v>吉野心和</v>
          </cell>
        </row>
        <row r="58">
          <cell r="B58">
            <v>42</v>
          </cell>
          <cell r="C58" t="str">
            <v>南平高校</v>
          </cell>
          <cell r="D58" t="str">
            <v>齋藤優空</v>
          </cell>
          <cell r="E58" t="str">
            <v>小松あおば</v>
          </cell>
        </row>
        <row r="59">
          <cell r="B59">
            <v>45</v>
          </cell>
          <cell r="C59" t="str">
            <v>南平高校</v>
          </cell>
          <cell r="D59" t="str">
            <v>青木香帆</v>
          </cell>
          <cell r="E59" t="str">
            <v>八木春奈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850A-CAE0-476B-A8C8-74759CE559F9}">
  <dimension ref="A1:Y59"/>
  <sheetViews>
    <sheetView topLeftCell="A10" workbookViewId="0">
      <selection activeCell="R44" sqref="R44"/>
    </sheetView>
  </sheetViews>
  <sheetFormatPr defaultRowHeight="18" x14ac:dyDescent="0.45"/>
  <sheetData>
    <row r="1" spans="1:25" s="1" customFormat="1" ht="16.2" x14ac:dyDescent="0.45">
      <c r="A1" s="18"/>
      <c r="B1" s="18"/>
      <c r="D1" s="2"/>
    </row>
    <row r="2" spans="1:25" s="1" customFormat="1" ht="16.2" x14ac:dyDescent="0.45">
      <c r="A2" s="18"/>
      <c r="B2" s="18"/>
      <c r="C2" s="3" t="s">
        <v>0</v>
      </c>
      <c r="D2" s="2"/>
    </row>
    <row r="3" spans="1:25" s="1" customFormat="1" ht="19.5" customHeight="1" x14ac:dyDescent="0.45">
      <c r="A3" s="18"/>
      <c r="B3" s="18"/>
      <c r="C3" s="4" t="s">
        <v>1</v>
      </c>
      <c r="D3" s="2"/>
      <c r="O3" s="4" t="s">
        <v>2</v>
      </c>
      <c r="P3" s="2"/>
    </row>
    <row r="4" spans="1:25" s="2" customFormat="1" ht="19.5" customHeight="1" x14ac:dyDescent="0.45">
      <c r="A4" s="25"/>
      <c r="B4" s="25"/>
      <c r="C4" s="5" t="s">
        <v>3</v>
      </c>
      <c r="D4" s="5" t="s">
        <v>4</v>
      </c>
      <c r="E4" s="5" t="s">
        <v>5</v>
      </c>
      <c r="F4" s="5">
        <f>C5</f>
        <v>1</v>
      </c>
      <c r="G4" s="5">
        <f>C7</f>
        <v>2</v>
      </c>
      <c r="H4" s="5">
        <f>C9</f>
        <v>3</v>
      </c>
      <c r="I4" s="5">
        <v>4</v>
      </c>
      <c r="J4" s="5">
        <v>5</v>
      </c>
      <c r="K4" s="5" t="s">
        <v>6</v>
      </c>
      <c r="L4" s="5" t="s">
        <v>7</v>
      </c>
      <c r="M4" s="5" t="s">
        <v>8</v>
      </c>
      <c r="N4" s="6"/>
      <c r="O4" s="5" t="s">
        <v>3</v>
      </c>
      <c r="P4" s="5" t="s">
        <v>4</v>
      </c>
      <c r="Q4" s="5" t="s">
        <v>5</v>
      </c>
      <c r="R4" s="5">
        <f>O5</f>
        <v>16</v>
      </c>
      <c r="S4" s="5">
        <f>O7</f>
        <v>17</v>
      </c>
      <c r="T4" s="5">
        <f>O9</f>
        <v>18</v>
      </c>
      <c r="U4" s="5">
        <f>O11</f>
        <v>19</v>
      </c>
      <c r="V4" s="5">
        <v>20</v>
      </c>
      <c r="W4" s="5" t="s">
        <v>6</v>
      </c>
      <c r="X4" s="5" t="s">
        <v>7</v>
      </c>
      <c r="Y4" s="5" t="s">
        <v>8</v>
      </c>
    </row>
    <row r="5" spans="1:25" s="1" customFormat="1" ht="19.5" customHeight="1" x14ac:dyDescent="0.45">
      <c r="A5" s="18"/>
      <c r="B5" s="18"/>
      <c r="C5" s="7">
        <v>1</v>
      </c>
      <c r="D5" s="8" t="str">
        <f>VLOOKUP(C5,[1]名簿!B:D,3,0)</f>
        <v>福谷健斗</v>
      </c>
      <c r="E5" s="9" t="str">
        <f>VLOOKUP(C5,[1]名簿!B:C,2,0)</f>
        <v>八王子庭球クラブ・サンサン</v>
      </c>
      <c r="F5" s="10"/>
      <c r="G5" s="11" t="s">
        <v>9</v>
      </c>
      <c r="H5" s="11" t="s">
        <v>9</v>
      </c>
      <c r="I5" s="11" t="s">
        <v>9</v>
      </c>
      <c r="J5" s="11" t="s">
        <v>9</v>
      </c>
      <c r="K5" s="11">
        <v>4</v>
      </c>
      <c r="L5" s="11"/>
      <c r="M5" s="11">
        <v>1</v>
      </c>
      <c r="N5" s="12"/>
      <c r="O5" s="7">
        <v>16</v>
      </c>
      <c r="P5" s="8" t="str">
        <f>VLOOKUP(O5,[1]名簿!B:D,3,0)</f>
        <v>松原大輝</v>
      </c>
      <c r="Q5" s="9" t="str">
        <f>VLOOKUP(O5,[1]名簿!B:C,2,0)</f>
        <v>これむら会</v>
      </c>
      <c r="R5" s="10"/>
      <c r="S5" s="11" t="s">
        <v>9</v>
      </c>
      <c r="T5" s="11" t="s">
        <v>9</v>
      </c>
      <c r="U5" s="11" t="s">
        <v>9</v>
      </c>
      <c r="V5" s="11" t="s">
        <v>9</v>
      </c>
      <c r="W5" s="11">
        <v>4</v>
      </c>
      <c r="X5" s="11"/>
      <c r="Y5" s="11">
        <v>1</v>
      </c>
    </row>
    <row r="6" spans="1:25" s="1" customFormat="1" ht="19.5" customHeight="1" x14ac:dyDescent="0.45">
      <c r="A6" s="18"/>
      <c r="B6" s="18"/>
      <c r="C6" s="13">
        <f>C5</f>
        <v>1</v>
      </c>
      <c r="D6" s="14" t="str">
        <f>VLOOKUP(C6,[1]名簿!B:E,4,0)</f>
        <v>関口　凌</v>
      </c>
      <c r="E6" s="15"/>
      <c r="F6" s="16"/>
      <c r="G6" s="16"/>
      <c r="H6" s="16"/>
      <c r="I6" s="16"/>
      <c r="J6" s="16"/>
      <c r="K6" s="17"/>
      <c r="L6" s="17"/>
      <c r="M6" s="17"/>
      <c r="N6" s="12"/>
      <c r="O6" s="13">
        <f>O5</f>
        <v>16</v>
      </c>
      <c r="P6" s="14" t="str">
        <f>VLOOKUP(O6,[1]名簿!B:E,4,0)</f>
        <v>此村竜也</v>
      </c>
      <c r="Q6" s="15"/>
      <c r="R6" s="16"/>
      <c r="S6" s="16"/>
      <c r="T6" s="16"/>
      <c r="U6" s="16"/>
      <c r="V6" s="16"/>
      <c r="W6" s="17"/>
      <c r="X6" s="17"/>
      <c r="Y6" s="17"/>
    </row>
    <row r="7" spans="1:25" s="1" customFormat="1" ht="19.5" customHeight="1" x14ac:dyDescent="0.45">
      <c r="A7" s="18"/>
      <c r="B7" s="18"/>
      <c r="C7" s="7">
        <f>C5+1</f>
        <v>2</v>
      </c>
      <c r="D7" s="8" t="str">
        <f>VLOOKUP(C7,[1]名簿!B:D,3,0)</f>
        <v>狩谷健太</v>
      </c>
      <c r="E7" s="9" t="str">
        <f>VLOOKUP(C7,[1]名簿!B:C,2,0)</f>
        <v>フリー</v>
      </c>
      <c r="F7" s="11">
        <v>0</v>
      </c>
      <c r="G7" s="10"/>
      <c r="H7" s="11" t="s">
        <v>9</v>
      </c>
      <c r="I7" s="11" t="s">
        <v>9</v>
      </c>
      <c r="J7" s="11">
        <v>0</v>
      </c>
      <c r="K7" s="11">
        <v>2</v>
      </c>
      <c r="L7" s="11"/>
      <c r="M7" s="11">
        <v>3</v>
      </c>
      <c r="N7" s="12"/>
      <c r="O7" s="7">
        <f>O5+1</f>
        <v>17</v>
      </c>
      <c r="P7" s="8" t="str">
        <f>VLOOKUP(O7,[1]名簿!B:D,3,0)</f>
        <v>星野俊也</v>
      </c>
      <c r="Q7" s="9" t="str">
        <f>VLOOKUP(O7,[1]名簿!B:C,2,0)</f>
        <v>八王子市役所</v>
      </c>
      <c r="R7" s="11">
        <v>1</v>
      </c>
      <c r="S7" s="10"/>
      <c r="T7" s="11">
        <v>2</v>
      </c>
      <c r="U7" s="11" t="s">
        <v>9</v>
      </c>
      <c r="V7" s="11">
        <v>2</v>
      </c>
      <c r="W7" s="11">
        <v>1</v>
      </c>
      <c r="X7" s="11"/>
      <c r="Y7" s="11">
        <v>4</v>
      </c>
    </row>
    <row r="8" spans="1:25" s="1" customFormat="1" ht="19.5" customHeight="1" x14ac:dyDescent="0.45">
      <c r="A8" s="18"/>
      <c r="B8" s="18"/>
      <c r="C8" s="13">
        <f>C7</f>
        <v>2</v>
      </c>
      <c r="D8" s="14" t="str">
        <f>VLOOKUP(C8,[1]名簿!B:E,4,0)</f>
        <v>松井杏平</v>
      </c>
      <c r="E8" s="15"/>
      <c r="F8" s="17"/>
      <c r="G8" s="16"/>
      <c r="H8" s="16"/>
      <c r="I8" s="16"/>
      <c r="J8" s="17"/>
      <c r="K8" s="17"/>
      <c r="L8" s="17"/>
      <c r="M8" s="17"/>
      <c r="N8" s="12"/>
      <c r="O8" s="13">
        <f>O7</f>
        <v>17</v>
      </c>
      <c r="P8" s="14" t="str">
        <f>VLOOKUP(O8,[1]名簿!B:E,4,0)</f>
        <v>小玉智大</v>
      </c>
      <c r="Q8" s="15"/>
      <c r="R8" s="17"/>
      <c r="S8" s="16"/>
      <c r="T8" s="17"/>
      <c r="U8" s="16"/>
      <c r="V8" s="17"/>
      <c r="W8" s="17"/>
      <c r="X8" s="17"/>
      <c r="Y8" s="17"/>
    </row>
    <row r="9" spans="1:25" s="1" customFormat="1" ht="19.5" customHeight="1" x14ac:dyDescent="0.45">
      <c r="A9" s="18"/>
      <c r="B9" s="18"/>
      <c r="C9" s="7">
        <f>C7+1</f>
        <v>3</v>
      </c>
      <c r="D9" s="8" t="str">
        <f>VLOOKUP(C9,[1]名簿!B:D,3,0)</f>
        <v>山中　龍</v>
      </c>
      <c r="E9" s="9" t="str">
        <f>VLOOKUP(C9,[1]名簿!B:C,2,0)</f>
        <v>これむら会</v>
      </c>
      <c r="F9" s="11">
        <v>2</v>
      </c>
      <c r="G9" s="11">
        <v>3</v>
      </c>
      <c r="H9" s="11"/>
      <c r="I9" s="11" t="s">
        <v>9</v>
      </c>
      <c r="J9" s="11">
        <v>0</v>
      </c>
      <c r="K9" s="11">
        <v>1</v>
      </c>
      <c r="L9" s="11"/>
      <c r="M9" s="11">
        <v>4</v>
      </c>
      <c r="N9" s="12"/>
      <c r="O9" s="7">
        <f>O7+1</f>
        <v>18</v>
      </c>
      <c r="P9" s="8" t="str">
        <f>VLOOKUP(O9,[1]名簿!B:D,3,0)</f>
        <v>久保田偉文</v>
      </c>
      <c r="Q9" s="9" t="str">
        <f>VLOOKUP(O9,[1]名簿!B:C,2,0)</f>
        <v>八王子庭球クラブ　　</v>
      </c>
      <c r="R9" s="11">
        <v>1</v>
      </c>
      <c r="S9" s="11" t="s">
        <v>9</v>
      </c>
      <c r="T9" s="10"/>
      <c r="U9" s="11" t="s">
        <v>9</v>
      </c>
      <c r="V9" s="11">
        <v>2</v>
      </c>
      <c r="W9" s="11">
        <v>2</v>
      </c>
      <c r="X9" s="11"/>
      <c r="Y9" s="11">
        <v>3</v>
      </c>
    </row>
    <row r="10" spans="1:25" s="1" customFormat="1" ht="19.5" customHeight="1" x14ac:dyDescent="0.45">
      <c r="A10" s="18"/>
      <c r="B10" s="18"/>
      <c r="C10" s="13">
        <f>C9</f>
        <v>3</v>
      </c>
      <c r="D10" s="14" t="str">
        <f>VLOOKUP(C10,[1]名簿!B:E,4,0)</f>
        <v>田中海嗣</v>
      </c>
      <c r="E10" s="15"/>
      <c r="F10" s="17"/>
      <c r="G10" s="17"/>
      <c r="H10" s="17"/>
      <c r="I10" s="16"/>
      <c r="J10" s="17"/>
      <c r="K10" s="17"/>
      <c r="L10" s="17"/>
      <c r="M10" s="17"/>
      <c r="N10" s="12"/>
      <c r="O10" s="13">
        <f>O9</f>
        <v>18</v>
      </c>
      <c r="P10" s="14" t="str">
        <f>VLOOKUP(O10,[1]名簿!B:E,4,0)</f>
        <v>木崎隼人</v>
      </c>
      <c r="Q10" s="15"/>
      <c r="R10" s="17"/>
      <c r="S10" s="16"/>
      <c r="T10" s="16"/>
      <c r="U10" s="16"/>
      <c r="V10" s="17"/>
      <c r="W10" s="17"/>
      <c r="X10" s="17"/>
      <c r="Y10" s="17"/>
    </row>
    <row r="11" spans="1:25" s="1" customFormat="1" ht="19.5" customHeight="1" x14ac:dyDescent="0.45">
      <c r="A11" s="18"/>
      <c r="B11" s="18"/>
      <c r="C11" s="7">
        <f>C9+1</f>
        <v>4</v>
      </c>
      <c r="D11" s="8" t="str">
        <f>VLOOKUP(C11,[1]名簿!B:D,3,0)</f>
        <v>小川和也</v>
      </c>
      <c r="E11" s="9" t="str">
        <f>VLOOKUP(C11,[1]名簿!B:C,2,0)</f>
        <v>目黒クラブ・フリー</v>
      </c>
      <c r="F11" s="11">
        <v>0</v>
      </c>
      <c r="G11" s="11">
        <v>2</v>
      </c>
      <c r="H11" s="11">
        <v>0</v>
      </c>
      <c r="I11" s="10"/>
      <c r="J11" s="11">
        <v>0</v>
      </c>
      <c r="K11" s="11">
        <v>0</v>
      </c>
      <c r="L11" s="11"/>
      <c r="M11" s="11">
        <v>5</v>
      </c>
      <c r="N11" s="2"/>
      <c r="O11" s="7">
        <f>O9+1</f>
        <v>19</v>
      </c>
      <c r="P11" s="8" t="str">
        <f>VLOOKUP(O11,[1]名簿!B:D,3,0)</f>
        <v>上林祐己</v>
      </c>
      <c r="Q11" s="9" t="str">
        <f>VLOOKUP(O11,[1]名簿!B:C,2,0)</f>
        <v>中大仔鹿</v>
      </c>
      <c r="R11" s="11">
        <v>0</v>
      </c>
      <c r="S11" s="11">
        <v>2</v>
      </c>
      <c r="T11" s="11">
        <v>2</v>
      </c>
      <c r="U11" s="10"/>
      <c r="V11" s="11">
        <v>0</v>
      </c>
      <c r="W11" s="11">
        <v>0</v>
      </c>
      <c r="X11" s="11"/>
      <c r="Y11" s="11">
        <v>5</v>
      </c>
    </row>
    <row r="12" spans="1:25" s="1" customFormat="1" ht="19.5" customHeight="1" x14ac:dyDescent="0.45">
      <c r="A12" s="18"/>
      <c r="B12" s="18"/>
      <c r="C12" s="13">
        <f>C11</f>
        <v>4</v>
      </c>
      <c r="D12" s="14" t="str">
        <f>VLOOKUP(C12,[1]名簿!B:E,4,0)</f>
        <v>松本和弥</v>
      </c>
      <c r="E12" s="15"/>
      <c r="F12" s="17"/>
      <c r="G12" s="17"/>
      <c r="H12" s="17"/>
      <c r="I12" s="16"/>
      <c r="J12" s="17"/>
      <c r="K12" s="17"/>
      <c r="L12" s="17"/>
      <c r="M12" s="17"/>
      <c r="N12" s="2"/>
      <c r="O12" s="13">
        <f>O11</f>
        <v>19</v>
      </c>
      <c r="P12" s="14" t="str">
        <f>VLOOKUP(O12,[1]名簿!B:E,4,0)</f>
        <v>瀬川京三郎</v>
      </c>
      <c r="Q12" s="15"/>
      <c r="R12" s="17"/>
      <c r="S12" s="17"/>
      <c r="T12" s="17"/>
      <c r="U12" s="16"/>
      <c r="V12" s="17"/>
      <c r="W12" s="17"/>
      <c r="X12" s="17"/>
      <c r="Y12" s="17"/>
    </row>
    <row r="13" spans="1:25" s="1" customFormat="1" ht="19.5" customHeight="1" x14ac:dyDescent="0.45">
      <c r="A13" s="18"/>
      <c r="B13" s="18"/>
      <c r="C13" s="7">
        <f>C11+1</f>
        <v>5</v>
      </c>
      <c r="D13" s="8" t="str">
        <f>VLOOKUP(C13,[1]名簿!B:D,3,0)</f>
        <v>櫻井亮輔</v>
      </c>
      <c r="E13" s="9" t="str">
        <f>VLOOKUP(C13,[1]名簿!B:C,2,0)</f>
        <v>フリー・グリーントマト</v>
      </c>
      <c r="F13" s="11">
        <v>1</v>
      </c>
      <c r="G13" s="11" t="s">
        <v>9</v>
      </c>
      <c r="H13" s="11" t="s">
        <v>9</v>
      </c>
      <c r="I13" s="11" t="s">
        <v>9</v>
      </c>
      <c r="J13" s="10"/>
      <c r="K13" s="11">
        <v>3</v>
      </c>
      <c r="L13" s="11"/>
      <c r="M13" s="11">
        <v>2</v>
      </c>
      <c r="N13" s="2"/>
      <c r="O13" s="7">
        <f>O11+1</f>
        <v>20</v>
      </c>
      <c r="P13" s="8" t="str">
        <f>VLOOKUP(O13,[1]名簿!B:D,3,0)</f>
        <v>石井　歩</v>
      </c>
      <c r="Q13" s="9" t="str">
        <f>VLOOKUP(O13,[1]名簿!B:C,2,0)</f>
        <v>常磐クラブ</v>
      </c>
      <c r="R13" s="11">
        <v>3</v>
      </c>
      <c r="S13" s="11" t="s">
        <v>9</v>
      </c>
      <c r="T13" s="11" t="s">
        <v>9</v>
      </c>
      <c r="U13" s="11" t="s">
        <v>9</v>
      </c>
      <c r="V13" s="10"/>
      <c r="W13" s="11">
        <v>3</v>
      </c>
      <c r="X13" s="11"/>
      <c r="Y13" s="11">
        <v>2</v>
      </c>
    </row>
    <row r="14" spans="1:25" s="1" customFormat="1" ht="19.5" customHeight="1" x14ac:dyDescent="0.45">
      <c r="A14" s="18"/>
      <c r="B14" s="18"/>
      <c r="C14" s="13">
        <f>C13</f>
        <v>5</v>
      </c>
      <c r="D14" s="14" t="str">
        <f>VLOOKUP(C14,[1]名簿!B:E,4,0)</f>
        <v>木部大晴</v>
      </c>
      <c r="E14" s="15"/>
      <c r="F14" s="17"/>
      <c r="G14" s="16"/>
      <c r="H14" s="16"/>
      <c r="I14" s="16"/>
      <c r="J14" s="16"/>
      <c r="K14" s="17"/>
      <c r="L14" s="17"/>
      <c r="M14" s="17"/>
      <c r="N14" s="2"/>
      <c r="O14" s="13">
        <f>O13</f>
        <v>20</v>
      </c>
      <c r="P14" s="14" t="str">
        <f>VLOOKUP(O14,[1]名簿!B:E,4,0)</f>
        <v>鳥海佑太</v>
      </c>
      <c r="Q14" s="15"/>
      <c r="R14" s="17"/>
      <c r="S14" s="16"/>
      <c r="T14" s="16"/>
      <c r="U14" s="16"/>
      <c r="V14" s="16"/>
      <c r="W14" s="17"/>
      <c r="X14" s="17"/>
      <c r="Y14" s="17"/>
    </row>
    <row r="15" spans="1:25" s="1" customFormat="1" ht="19.5" customHeight="1" x14ac:dyDescent="0.45">
      <c r="A15" s="18"/>
      <c r="B15" s="18"/>
      <c r="C15" s="18"/>
      <c r="D15" s="2"/>
      <c r="E15" s="19"/>
      <c r="F15" s="2"/>
      <c r="G15" s="2"/>
      <c r="H15" s="2"/>
      <c r="I15" s="2"/>
      <c r="J15" s="2"/>
      <c r="K15" s="2"/>
      <c r="L15" s="2"/>
      <c r="M15" s="2"/>
      <c r="O15" s="18"/>
      <c r="P15" s="2"/>
      <c r="Q15" s="19"/>
      <c r="R15" s="2"/>
      <c r="S15" s="2"/>
      <c r="T15" s="2"/>
      <c r="U15" s="2"/>
      <c r="V15" s="2"/>
      <c r="W15" s="2"/>
      <c r="X15" s="2"/>
      <c r="Y15" s="2"/>
    </row>
    <row r="16" spans="1:25" s="1" customFormat="1" ht="19.5" customHeight="1" x14ac:dyDescent="0.45">
      <c r="A16" s="18"/>
      <c r="B16" s="18"/>
      <c r="C16" s="4" t="s">
        <v>10</v>
      </c>
      <c r="D16" s="2"/>
      <c r="O16" s="3" t="s">
        <v>11</v>
      </c>
    </row>
    <row r="17" spans="1:25" s="1" customFormat="1" ht="19.5" customHeight="1" x14ac:dyDescent="0.45">
      <c r="A17" s="18"/>
      <c r="B17" s="18"/>
      <c r="C17" s="5" t="s">
        <v>3</v>
      </c>
      <c r="D17" s="5" t="s">
        <v>4</v>
      </c>
      <c r="E17" s="5" t="s">
        <v>5</v>
      </c>
      <c r="F17" s="5">
        <f>C18</f>
        <v>6</v>
      </c>
      <c r="G17" s="5">
        <f>C20</f>
        <v>7</v>
      </c>
      <c r="H17" s="5">
        <f>C22</f>
        <v>8</v>
      </c>
      <c r="I17" s="5">
        <v>9</v>
      </c>
      <c r="J17" s="5">
        <v>10</v>
      </c>
      <c r="K17" s="5" t="s">
        <v>6</v>
      </c>
      <c r="L17" s="5" t="s">
        <v>7</v>
      </c>
      <c r="M17" s="5" t="s">
        <v>8</v>
      </c>
      <c r="O17" s="4" t="s">
        <v>12</v>
      </c>
      <c r="P17" s="2"/>
    </row>
    <row r="18" spans="1:25" s="1" customFormat="1" ht="19.5" customHeight="1" x14ac:dyDescent="0.45">
      <c r="A18" s="18"/>
      <c r="B18" s="18"/>
      <c r="C18" s="7">
        <v>6</v>
      </c>
      <c r="D18" s="8" t="str">
        <f>VLOOKUP(C18,[1]名簿!B:D,3,0)</f>
        <v>小林　力</v>
      </c>
      <c r="E18" s="9" t="str">
        <f>VLOOKUP(C18,[1]名簿!B:C,2,0)</f>
        <v>常盤クラブ・チーム梟</v>
      </c>
      <c r="F18" s="10"/>
      <c r="G18" s="10"/>
      <c r="H18" s="11" t="s">
        <v>9</v>
      </c>
      <c r="I18" s="10"/>
      <c r="J18" s="11" t="s">
        <v>9</v>
      </c>
      <c r="K18" s="11">
        <v>2</v>
      </c>
      <c r="L18" s="11"/>
      <c r="M18" s="11">
        <v>1</v>
      </c>
      <c r="O18" s="5" t="s">
        <v>3</v>
      </c>
      <c r="P18" s="5" t="s">
        <v>4</v>
      </c>
      <c r="Q18" s="5" t="s">
        <v>5</v>
      </c>
      <c r="R18" s="5">
        <f>O19</f>
        <v>21</v>
      </c>
      <c r="S18" s="5">
        <f>O21</f>
        <v>22</v>
      </c>
      <c r="T18" s="5">
        <f>O23</f>
        <v>23</v>
      </c>
      <c r="U18" s="5">
        <f>O25</f>
        <v>24</v>
      </c>
      <c r="V18" s="5">
        <v>25</v>
      </c>
      <c r="W18" s="5" t="s">
        <v>6</v>
      </c>
      <c r="X18" s="5" t="s">
        <v>7</v>
      </c>
      <c r="Y18" s="5" t="s">
        <v>8</v>
      </c>
    </row>
    <row r="19" spans="1:25" s="1" customFormat="1" ht="19.5" customHeight="1" x14ac:dyDescent="0.45">
      <c r="A19" s="18"/>
      <c r="B19" s="18"/>
      <c r="C19" s="13">
        <f>C18</f>
        <v>6</v>
      </c>
      <c r="D19" s="14" t="str">
        <f>VLOOKUP(C19,[1]名簿!B:E,4,0)</f>
        <v>大竹祐太</v>
      </c>
      <c r="E19" s="15"/>
      <c r="F19" s="16"/>
      <c r="G19" s="16"/>
      <c r="H19" s="16"/>
      <c r="I19" s="16"/>
      <c r="J19" s="16"/>
      <c r="K19" s="17"/>
      <c r="L19" s="17"/>
      <c r="M19" s="17"/>
      <c r="O19" s="7">
        <v>21</v>
      </c>
      <c r="P19" s="8" t="str">
        <f>VLOOKUP(O19,[1]名簿!B:D,3,0)</f>
        <v>神谷知宏</v>
      </c>
      <c r="Q19" s="9" t="str">
        <f>VLOOKUP(O19,[1]名簿!B:C,2,0)</f>
        <v>赤門ソフトテニスクラブ</v>
      </c>
      <c r="R19" s="8"/>
      <c r="S19" s="11">
        <v>3</v>
      </c>
      <c r="T19" s="11">
        <v>0</v>
      </c>
      <c r="U19" s="11">
        <v>3</v>
      </c>
      <c r="V19" s="11" t="s">
        <v>9</v>
      </c>
      <c r="W19" s="11">
        <v>1</v>
      </c>
      <c r="X19" s="11">
        <v>1</v>
      </c>
      <c r="Y19" s="11">
        <v>3</v>
      </c>
    </row>
    <row r="20" spans="1:25" s="1" customFormat="1" ht="19.5" customHeight="1" x14ac:dyDescent="0.45">
      <c r="A20" s="18"/>
      <c r="B20" s="18"/>
      <c r="C20" s="7">
        <f>C18+1</f>
        <v>7</v>
      </c>
      <c r="D20" s="8" t="str">
        <f>VLOOKUP(C20,[1]名簿!B:D,3,0)</f>
        <v>渡邊　修</v>
      </c>
      <c r="E20" s="9" t="str">
        <f>VLOOKUP(C20,[1]名簿!B:C,2,0)</f>
        <v>八王子市役所・フリー</v>
      </c>
      <c r="F20" s="11" t="s">
        <v>13</v>
      </c>
      <c r="G20" s="11"/>
      <c r="H20" s="11"/>
      <c r="I20" s="11"/>
      <c r="J20" s="10"/>
      <c r="K20" s="11"/>
      <c r="L20" s="11"/>
      <c r="M20" s="11"/>
      <c r="O20" s="13">
        <f>O19</f>
        <v>21</v>
      </c>
      <c r="P20" s="14" t="str">
        <f>VLOOKUP(O20,[1]名簿!B:E,4,0)</f>
        <v>貴田将司</v>
      </c>
      <c r="Q20" s="15"/>
      <c r="R20" s="14"/>
      <c r="S20" s="17"/>
      <c r="T20" s="17"/>
      <c r="U20" s="17"/>
      <c r="V20" s="16"/>
      <c r="W20" s="17"/>
      <c r="X20" s="17"/>
      <c r="Y20" s="17"/>
    </row>
    <row r="21" spans="1:25" s="1" customFormat="1" ht="19.5" customHeight="1" x14ac:dyDescent="0.45">
      <c r="A21" s="18"/>
      <c r="B21" s="18"/>
      <c r="C21" s="13">
        <f>C20</f>
        <v>7</v>
      </c>
      <c r="D21" s="14" t="str">
        <f>VLOOKUP(C21,[1]名簿!B:E,4,0)</f>
        <v>山田雅祥</v>
      </c>
      <c r="E21" s="15"/>
      <c r="F21" s="17"/>
      <c r="G21" s="17"/>
      <c r="H21" s="17"/>
      <c r="I21" s="17"/>
      <c r="J21" s="16"/>
      <c r="K21" s="17"/>
      <c r="L21" s="17"/>
      <c r="M21" s="17"/>
      <c r="O21" s="7">
        <f>O19+1</f>
        <v>22</v>
      </c>
      <c r="P21" s="8" t="str">
        <f>VLOOKUP(O21,[1]名簿!B:D,3,0)</f>
        <v>江面省吾</v>
      </c>
      <c r="Q21" s="9" t="str">
        <f>VLOOKUP(O21,[1]名簿!B:C,2,0)</f>
        <v>八王子庭球クラブ　　</v>
      </c>
      <c r="R21" s="11" t="s">
        <v>9</v>
      </c>
      <c r="S21" s="8"/>
      <c r="T21" s="11">
        <v>2</v>
      </c>
      <c r="U21" s="11" t="s">
        <v>9</v>
      </c>
      <c r="V21" s="11" t="s">
        <v>9</v>
      </c>
      <c r="W21" s="11">
        <v>3</v>
      </c>
      <c r="X21" s="8"/>
      <c r="Y21" s="11">
        <v>2</v>
      </c>
    </row>
    <row r="22" spans="1:25" s="1" customFormat="1" ht="19.5" customHeight="1" x14ac:dyDescent="0.45">
      <c r="A22" s="18"/>
      <c r="B22" s="18"/>
      <c r="C22" s="7">
        <f>C20+1</f>
        <v>8</v>
      </c>
      <c r="D22" s="8" t="str">
        <f>VLOOKUP(C22,[1]名簿!B:D,3,0)</f>
        <v>関口　旬</v>
      </c>
      <c r="E22" s="9" t="str">
        <f>VLOOKUP(C22,[1]名簿!B:C,2,0)</f>
        <v>これむら会</v>
      </c>
      <c r="F22" s="11">
        <v>3</v>
      </c>
      <c r="G22" s="11"/>
      <c r="H22" s="11"/>
      <c r="I22" s="11"/>
      <c r="J22" s="11" t="s">
        <v>9</v>
      </c>
      <c r="K22" s="11">
        <v>1</v>
      </c>
      <c r="L22" s="11"/>
      <c r="M22" s="11">
        <v>2</v>
      </c>
      <c r="O22" s="13">
        <f>O21</f>
        <v>22</v>
      </c>
      <c r="P22" s="14" t="str">
        <f>VLOOKUP(O22,[1]名簿!B:E,4,0)</f>
        <v>鎌川晃紘</v>
      </c>
      <c r="Q22" s="15"/>
      <c r="R22" s="16"/>
      <c r="S22" s="14"/>
      <c r="T22" s="17"/>
      <c r="U22" s="16"/>
      <c r="V22" s="16"/>
      <c r="W22" s="17"/>
      <c r="X22" s="14"/>
      <c r="Y22" s="17"/>
    </row>
    <row r="23" spans="1:25" s="1" customFormat="1" ht="19.5" customHeight="1" x14ac:dyDescent="0.45">
      <c r="A23" s="18"/>
      <c r="B23" s="18"/>
      <c r="C23" s="13">
        <f>C22</f>
        <v>8</v>
      </c>
      <c r="D23" s="14" t="str">
        <f>VLOOKUP(C23,[1]名簿!B:E,4,0)</f>
        <v>島谷健吾</v>
      </c>
      <c r="E23" s="15"/>
      <c r="F23" s="17"/>
      <c r="G23" s="17"/>
      <c r="H23" s="17"/>
      <c r="I23" s="17"/>
      <c r="J23" s="16"/>
      <c r="K23" s="17"/>
      <c r="L23" s="17"/>
      <c r="M23" s="17"/>
      <c r="O23" s="7">
        <f>O21+1</f>
        <v>23</v>
      </c>
      <c r="P23" s="8" t="str">
        <f>VLOOKUP(O23,[1]名簿!B:D,3,0)</f>
        <v>伊東正弘</v>
      </c>
      <c r="Q23" s="9" t="str">
        <f>VLOOKUP(O23,[1]名簿!B:C,2,0)</f>
        <v>フリー・六和会</v>
      </c>
      <c r="R23" s="11" t="s">
        <v>9</v>
      </c>
      <c r="S23" s="11" t="s">
        <v>9</v>
      </c>
      <c r="T23" s="8"/>
      <c r="U23" s="11" t="s">
        <v>9</v>
      </c>
      <c r="V23" s="11" t="s">
        <v>9</v>
      </c>
      <c r="W23" s="11">
        <v>4</v>
      </c>
      <c r="X23" s="8"/>
      <c r="Y23" s="11">
        <v>1</v>
      </c>
    </row>
    <row r="24" spans="1:25" s="1" customFormat="1" ht="19.5" customHeight="1" x14ac:dyDescent="0.45">
      <c r="A24" s="18"/>
      <c r="B24" s="18"/>
      <c r="C24" s="7">
        <f>C22+1</f>
        <v>9</v>
      </c>
      <c r="D24" s="8" t="str">
        <f>VLOOKUP(C24,[1]名簿!B:D,3,0)</f>
        <v>野崎貫太</v>
      </c>
      <c r="E24" s="9" t="str">
        <f>VLOOKUP(C24,[1]名簿!B:C,2,0)</f>
        <v>フリー</v>
      </c>
      <c r="F24" s="11" t="s">
        <v>13</v>
      </c>
      <c r="G24" s="11"/>
      <c r="H24" s="11"/>
      <c r="I24" s="11"/>
      <c r="J24" s="10"/>
      <c r="K24" s="11"/>
      <c r="L24" s="11"/>
      <c r="M24" s="11"/>
      <c r="O24" s="13">
        <f>O23</f>
        <v>23</v>
      </c>
      <c r="P24" s="14" t="str">
        <f>VLOOKUP(O24,[1]名簿!B:E,4,0)</f>
        <v>小島　元</v>
      </c>
      <c r="Q24" s="15"/>
      <c r="R24" s="16"/>
      <c r="S24" s="16"/>
      <c r="T24" s="14"/>
      <c r="U24" s="16"/>
      <c r="V24" s="16"/>
      <c r="W24" s="17"/>
      <c r="X24" s="14"/>
      <c r="Y24" s="17"/>
    </row>
    <row r="25" spans="1:25" s="1" customFormat="1" ht="19.5" customHeight="1" x14ac:dyDescent="0.45">
      <c r="A25" s="18"/>
      <c r="B25" s="18"/>
      <c r="C25" s="13">
        <f>C24</f>
        <v>9</v>
      </c>
      <c r="D25" s="14" t="str">
        <f>VLOOKUP(C25,[1]名簿!B:E,4,0)</f>
        <v>深森仁平</v>
      </c>
      <c r="E25" s="15"/>
      <c r="F25" s="17"/>
      <c r="G25" s="17"/>
      <c r="H25" s="17"/>
      <c r="I25" s="17"/>
      <c r="J25" s="16"/>
      <c r="K25" s="17"/>
      <c r="L25" s="17"/>
      <c r="M25" s="17"/>
      <c r="O25" s="7">
        <f>O23+1</f>
        <v>24</v>
      </c>
      <c r="P25" s="8" t="str">
        <f>VLOOKUP(O25,[1]名簿!B:D,3,0)</f>
        <v>濱田新吾</v>
      </c>
      <c r="Q25" s="9" t="str">
        <f>VLOOKUP(O25,[1]名簿!B:C,2,0)</f>
        <v>クラブ百花</v>
      </c>
      <c r="R25" s="11" t="s">
        <v>9</v>
      </c>
      <c r="S25" s="11">
        <v>1</v>
      </c>
      <c r="T25" s="11">
        <v>0</v>
      </c>
      <c r="U25" s="8"/>
      <c r="V25" s="11">
        <v>2</v>
      </c>
      <c r="W25" s="11">
        <v>1</v>
      </c>
      <c r="X25" s="11">
        <v>-1</v>
      </c>
      <c r="Y25" s="11">
        <v>5</v>
      </c>
    </row>
    <row r="26" spans="1:25" s="1" customFormat="1" ht="19.5" customHeight="1" x14ac:dyDescent="0.45">
      <c r="A26" s="18"/>
      <c r="B26" s="18"/>
      <c r="C26" s="7">
        <f>C24+1</f>
        <v>10</v>
      </c>
      <c r="D26" s="8" t="str">
        <f>VLOOKUP(C26,[1]名簿!B:D,3,0)</f>
        <v>五十嵐蓮</v>
      </c>
      <c r="E26" s="9" t="str">
        <f>VLOOKUP(C26,[1]名簿!B:C,2,0)</f>
        <v>中大仔鹿</v>
      </c>
      <c r="F26" s="11">
        <v>1</v>
      </c>
      <c r="G26" s="11"/>
      <c r="H26" s="11">
        <v>0</v>
      </c>
      <c r="I26" s="11"/>
      <c r="J26" s="10"/>
      <c r="K26" s="11">
        <v>0</v>
      </c>
      <c r="L26" s="11"/>
      <c r="M26" s="11">
        <v>3</v>
      </c>
      <c r="O26" s="13">
        <f>O25</f>
        <v>24</v>
      </c>
      <c r="P26" s="14" t="str">
        <f>VLOOKUP(O26,[1]名簿!B:E,4,0)</f>
        <v>井上篤司</v>
      </c>
      <c r="Q26" s="15"/>
      <c r="R26" s="16"/>
      <c r="S26" s="17"/>
      <c r="T26" s="17"/>
      <c r="U26" s="14"/>
      <c r="V26" s="17"/>
      <c r="W26" s="17"/>
      <c r="X26" s="17"/>
      <c r="Y26" s="17"/>
    </row>
    <row r="27" spans="1:25" s="1" customFormat="1" ht="19.5" customHeight="1" x14ac:dyDescent="0.45">
      <c r="A27" s="18"/>
      <c r="B27" s="18"/>
      <c r="C27" s="13">
        <f>C26</f>
        <v>10</v>
      </c>
      <c r="D27" s="14" t="str">
        <f>VLOOKUP(C27,[1]名簿!B:E,4,0)</f>
        <v>椎木達也</v>
      </c>
      <c r="E27" s="15"/>
      <c r="F27" s="17"/>
      <c r="G27" s="17"/>
      <c r="H27" s="17"/>
      <c r="I27" s="17"/>
      <c r="J27" s="16"/>
      <c r="K27" s="17"/>
      <c r="L27" s="17"/>
      <c r="M27" s="17"/>
      <c r="O27" s="7">
        <f>O25+1</f>
        <v>25</v>
      </c>
      <c r="P27" s="8" t="str">
        <f>VLOOKUP(O27,[1]名簿!B:D,3,0)</f>
        <v>在原勇樹</v>
      </c>
      <c r="Q27" s="9" t="str">
        <f>VLOOKUP(O27,[1]名簿!B:C,2,0)</f>
        <v>八王子庭球クラブ　　</v>
      </c>
      <c r="R27" s="11">
        <v>2</v>
      </c>
      <c r="S27" s="11">
        <v>2</v>
      </c>
      <c r="T27" s="11">
        <v>2</v>
      </c>
      <c r="U27" s="11" t="s">
        <v>9</v>
      </c>
      <c r="V27" s="8"/>
      <c r="W27" s="11">
        <v>1</v>
      </c>
      <c r="X27" s="11">
        <v>0</v>
      </c>
      <c r="Y27" s="11">
        <v>4</v>
      </c>
    </row>
    <row r="28" spans="1:25" s="1" customFormat="1" ht="19.5" customHeight="1" x14ac:dyDescent="0.45">
      <c r="A28" s="18"/>
      <c r="B28" s="18"/>
      <c r="C28" s="20"/>
      <c r="D28" s="21"/>
      <c r="E28" s="22"/>
      <c r="F28" s="21"/>
      <c r="G28" s="21"/>
      <c r="H28" s="21"/>
      <c r="I28" s="21"/>
      <c r="J28" s="21"/>
      <c r="K28" s="21"/>
      <c r="L28" s="21"/>
      <c r="M28" s="21"/>
      <c r="O28" s="13">
        <f>O27</f>
        <v>25</v>
      </c>
      <c r="P28" s="14" t="str">
        <f>VLOOKUP(O28,[1]名簿!B:E,4,0)</f>
        <v>白井誠</v>
      </c>
      <c r="Q28" s="15"/>
      <c r="R28" s="17"/>
      <c r="S28" s="17"/>
      <c r="T28" s="17"/>
      <c r="U28" s="16"/>
      <c r="V28" s="14"/>
      <c r="W28" s="17"/>
      <c r="X28" s="17"/>
      <c r="Y28" s="17"/>
    </row>
    <row r="29" spans="1:25" s="1" customFormat="1" ht="19.5" customHeight="1" x14ac:dyDescent="0.45">
      <c r="A29" s="18"/>
      <c r="B29" s="18"/>
      <c r="C29" s="4" t="s">
        <v>14</v>
      </c>
      <c r="D29" s="2"/>
      <c r="O29" s="4"/>
      <c r="P29" s="2"/>
    </row>
    <row r="30" spans="1:25" s="1" customFormat="1" ht="19.5" customHeight="1" x14ac:dyDescent="0.45">
      <c r="A30" s="18"/>
      <c r="B30" s="18"/>
      <c r="C30" s="5" t="s">
        <v>3</v>
      </c>
      <c r="D30" s="5" t="s">
        <v>4</v>
      </c>
      <c r="E30" s="5" t="s">
        <v>5</v>
      </c>
      <c r="F30" s="5">
        <f>C31</f>
        <v>11</v>
      </c>
      <c r="G30" s="5">
        <f>C33</f>
        <v>12</v>
      </c>
      <c r="H30" s="5">
        <f>C35</f>
        <v>13</v>
      </c>
      <c r="I30" s="5">
        <f>C37</f>
        <v>14</v>
      </c>
      <c r="J30" s="5">
        <v>15</v>
      </c>
      <c r="K30" s="5" t="s">
        <v>6</v>
      </c>
      <c r="L30" s="5" t="s">
        <v>7</v>
      </c>
      <c r="M30" s="5" t="s">
        <v>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s="1" customFormat="1" ht="19.5" customHeight="1" x14ac:dyDescent="0.45">
      <c r="A31" s="18"/>
      <c r="B31" s="18"/>
      <c r="C31" s="7">
        <v>11</v>
      </c>
      <c r="D31" s="8" t="str">
        <f>VLOOKUP(C31,[1]名簿!B:D,3,0)</f>
        <v>中島友弥</v>
      </c>
      <c r="E31" s="9" t="str">
        <f>VLOOKUP(C31,[1]名簿!B:C,2,0)</f>
        <v>八王子庭球クラブ　　</v>
      </c>
      <c r="F31" s="10"/>
      <c r="G31" s="11" t="s">
        <v>9</v>
      </c>
      <c r="H31" s="11">
        <v>1</v>
      </c>
      <c r="I31" s="11">
        <v>3</v>
      </c>
      <c r="J31" s="11">
        <v>3</v>
      </c>
      <c r="K31" s="11">
        <v>1</v>
      </c>
      <c r="L31" s="11"/>
      <c r="M31" s="11">
        <v>5</v>
      </c>
      <c r="P31" s="2"/>
      <c r="Q31" s="23"/>
      <c r="R31" s="24"/>
      <c r="S31" s="24"/>
      <c r="T31" s="24"/>
      <c r="U31" s="24"/>
      <c r="V31" s="2"/>
      <c r="W31" s="24"/>
      <c r="X31" s="24"/>
      <c r="Y31" s="24"/>
    </row>
    <row r="32" spans="1:25" s="1" customFormat="1" ht="19.5" customHeight="1" x14ac:dyDescent="0.45">
      <c r="A32" s="18"/>
      <c r="B32" s="18"/>
      <c r="C32" s="13">
        <f>C31</f>
        <v>11</v>
      </c>
      <c r="D32" s="14" t="str">
        <f>VLOOKUP(C32,[1]名簿!B:E,4,0)</f>
        <v>板谷越陸人</v>
      </c>
      <c r="E32" s="15"/>
      <c r="F32" s="16"/>
      <c r="G32" s="16"/>
      <c r="H32" s="17"/>
      <c r="I32" s="17"/>
      <c r="J32" s="17"/>
      <c r="K32" s="17"/>
      <c r="L32" s="17"/>
      <c r="M32" s="17"/>
      <c r="O32" s="18"/>
      <c r="P32" s="2"/>
      <c r="Q32" s="23"/>
      <c r="R32" s="24"/>
      <c r="S32" s="24"/>
      <c r="T32" s="24"/>
      <c r="U32" s="24"/>
      <c r="V32" s="2"/>
      <c r="W32" s="24"/>
      <c r="X32" s="24"/>
      <c r="Y32" s="24"/>
    </row>
    <row r="33" spans="1:25" s="1" customFormat="1" ht="19.5" customHeight="1" x14ac:dyDescent="0.45">
      <c r="A33" s="18"/>
      <c r="B33" s="18"/>
      <c r="C33" s="7">
        <f>C31+1</f>
        <v>12</v>
      </c>
      <c r="D33" s="8" t="str">
        <f>VLOOKUP(C33,[1]名簿!B:D,3,0)</f>
        <v>荒井雅一</v>
      </c>
      <c r="E33" s="9" t="str">
        <f>VLOOKUP(C33,[1]名簿!B:C,2,0)</f>
        <v>これむら会</v>
      </c>
      <c r="F33" s="11">
        <v>2</v>
      </c>
      <c r="G33" s="10"/>
      <c r="H33" s="11" t="s">
        <v>9</v>
      </c>
      <c r="I33" s="11" t="s">
        <v>9</v>
      </c>
      <c r="J33" s="11">
        <v>1</v>
      </c>
      <c r="K33" s="11">
        <v>2</v>
      </c>
      <c r="L33" s="11">
        <v>5</v>
      </c>
      <c r="M33" s="11">
        <v>2</v>
      </c>
      <c r="P33" s="2"/>
      <c r="Q33" s="23"/>
      <c r="R33" s="24"/>
      <c r="S33" s="24"/>
      <c r="T33" s="24"/>
      <c r="U33" s="24"/>
      <c r="V33" s="2"/>
      <c r="W33" s="24"/>
      <c r="X33" s="24"/>
      <c r="Y33" s="24"/>
    </row>
    <row r="34" spans="1:25" s="1" customFormat="1" ht="19.5" customHeight="1" x14ac:dyDescent="0.45">
      <c r="A34" s="18"/>
      <c r="B34" s="18"/>
      <c r="C34" s="13">
        <f>C33</f>
        <v>12</v>
      </c>
      <c r="D34" s="14" t="str">
        <f>VLOOKUP(C34,[1]名簿!B:E,4,0)</f>
        <v>大川拓真</v>
      </c>
      <c r="E34" s="15"/>
      <c r="F34" s="17"/>
      <c r="G34" s="16"/>
      <c r="H34" s="16"/>
      <c r="I34" s="16"/>
      <c r="J34" s="17"/>
      <c r="K34" s="17"/>
      <c r="L34" s="17"/>
      <c r="M34" s="17"/>
      <c r="O34" s="18"/>
      <c r="P34" s="2"/>
      <c r="Q34" s="23"/>
      <c r="R34" s="24"/>
      <c r="S34" s="24"/>
      <c r="T34" s="24"/>
      <c r="U34" s="24"/>
      <c r="V34" s="2"/>
      <c r="W34" s="24"/>
      <c r="X34" s="24"/>
      <c r="Y34" s="24"/>
    </row>
    <row r="35" spans="1:25" s="1" customFormat="1" ht="19.5" customHeight="1" x14ac:dyDescent="0.45">
      <c r="A35" s="18"/>
      <c r="B35" s="18"/>
      <c r="C35" s="7">
        <f>C33+1</f>
        <v>13</v>
      </c>
      <c r="D35" s="8" t="str">
        <f>VLOOKUP(C35,[1]名簿!B:D,3,0)</f>
        <v>関口翔</v>
      </c>
      <c r="E35" s="9" t="str">
        <f>VLOOKUP(C35,[1]名簿!B:C,2,0)</f>
        <v>サンサン・若槻組</v>
      </c>
      <c r="F35" s="11" t="s">
        <v>9</v>
      </c>
      <c r="G35" s="11">
        <v>2</v>
      </c>
      <c r="H35" s="11"/>
      <c r="I35" s="11" t="s">
        <v>9</v>
      </c>
      <c r="J35" s="11">
        <v>1</v>
      </c>
      <c r="K35" s="11">
        <v>2</v>
      </c>
      <c r="L35" s="11">
        <v>1</v>
      </c>
      <c r="M35" s="11">
        <v>3</v>
      </c>
      <c r="P35" s="2"/>
      <c r="Q35" s="23"/>
      <c r="R35" s="24"/>
      <c r="S35" s="24"/>
      <c r="T35" s="24"/>
      <c r="U35" s="24"/>
      <c r="V35" s="2"/>
      <c r="W35" s="24"/>
      <c r="X35" s="24"/>
      <c r="Y35" s="24"/>
    </row>
    <row r="36" spans="1:25" s="1" customFormat="1" ht="19.5" customHeight="1" x14ac:dyDescent="0.45">
      <c r="A36" s="18"/>
      <c r="B36" s="18"/>
      <c r="C36" s="13">
        <f>C35</f>
        <v>13</v>
      </c>
      <c r="D36" s="14" t="str">
        <f>VLOOKUP(C36,[1]名簿!B:E,4,0)</f>
        <v>熊坂沙智也</v>
      </c>
      <c r="E36" s="15"/>
      <c r="F36" s="16"/>
      <c r="G36" s="17"/>
      <c r="H36" s="17"/>
      <c r="I36" s="16"/>
      <c r="J36" s="17"/>
      <c r="K36" s="17"/>
      <c r="L36" s="17"/>
      <c r="M36" s="17"/>
      <c r="O36" s="18"/>
      <c r="P36" s="2"/>
      <c r="Q36" s="23"/>
      <c r="R36" s="24"/>
      <c r="S36" s="24"/>
      <c r="T36" s="24"/>
      <c r="U36" s="24"/>
      <c r="V36" s="2"/>
      <c r="W36" s="24"/>
      <c r="X36" s="24"/>
      <c r="Y36" s="24"/>
    </row>
    <row r="37" spans="1:25" s="1" customFormat="1" ht="19.5" customHeight="1" x14ac:dyDescent="0.45">
      <c r="A37" s="18"/>
      <c r="B37" s="18"/>
      <c r="C37" s="7">
        <f>C35+1</f>
        <v>14</v>
      </c>
      <c r="D37" s="8" t="str">
        <f>VLOOKUP(C37,[1]名簿!B:D,3,0)</f>
        <v>佐藤利樹</v>
      </c>
      <c r="E37" s="9" t="str">
        <f>VLOOKUP(C37,[1]名簿!B:C,2,0)</f>
        <v>常磐クラブ</v>
      </c>
      <c r="F37" s="11" t="s">
        <v>9</v>
      </c>
      <c r="G37" s="11">
        <v>1</v>
      </c>
      <c r="H37" s="11">
        <v>1</v>
      </c>
      <c r="I37" s="10"/>
      <c r="J37" s="11" t="s">
        <v>9</v>
      </c>
      <c r="K37" s="11">
        <v>3</v>
      </c>
      <c r="L37" s="11">
        <v>-6</v>
      </c>
      <c r="M37" s="11">
        <v>4</v>
      </c>
      <c r="P37" s="2"/>
      <c r="Q37" s="23"/>
      <c r="R37" s="24"/>
      <c r="S37" s="24"/>
      <c r="T37" s="24"/>
      <c r="U37" s="24"/>
      <c r="V37" s="2"/>
      <c r="W37" s="24"/>
      <c r="X37" s="24"/>
      <c r="Y37" s="24"/>
    </row>
    <row r="38" spans="1:25" s="1" customFormat="1" ht="19.5" customHeight="1" x14ac:dyDescent="0.45">
      <c r="A38" s="18"/>
      <c r="B38" s="18"/>
      <c r="C38" s="13">
        <f>C37</f>
        <v>14</v>
      </c>
      <c r="D38" s="14" t="str">
        <f>VLOOKUP(C38,[1]名簿!B:E,4,0)</f>
        <v>大久保孝雅</v>
      </c>
      <c r="E38" s="15"/>
      <c r="F38" s="16"/>
      <c r="G38" s="17"/>
      <c r="H38" s="17"/>
      <c r="I38" s="16"/>
      <c r="J38" s="16"/>
      <c r="K38" s="17"/>
      <c r="L38" s="17"/>
      <c r="M38" s="17"/>
      <c r="O38" s="18"/>
      <c r="P38" s="2"/>
      <c r="Q38" s="23"/>
      <c r="R38" s="24"/>
      <c r="S38" s="24"/>
      <c r="T38" s="24"/>
      <c r="U38" s="24"/>
      <c r="V38" s="2"/>
      <c r="W38" s="24"/>
      <c r="X38" s="24"/>
      <c r="Y38" s="24"/>
    </row>
    <row r="39" spans="1:25" s="1" customFormat="1" ht="16.2" x14ac:dyDescent="0.45">
      <c r="A39" s="18"/>
      <c r="B39" s="18"/>
      <c r="C39" s="7">
        <f>C37+1</f>
        <v>15</v>
      </c>
      <c r="D39" s="8" t="str">
        <f>VLOOKUP(C39,[1]名簿!B:D,3,0)</f>
        <v>高橋衛司</v>
      </c>
      <c r="E39" s="9" t="str">
        <f>VLOOKUP(C39,[1]名簿!B:C,2,0)</f>
        <v>KEIスポーツ・世田谷クラブ</v>
      </c>
      <c r="F39" s="11" t="s">
        <v>9</v>
      </c>
      <c r="G39" s="11" t="s">
        <v>9</v>
      </c>
      <c r="H39" s="11" t="s">
        <v>9</v>
      </c>
      <c r="I39" s="11">
        <v>3</v>
      </c>
      <c r="J39" s="10"/>
      <c r="K39" s="11">
        <v>3</v>
      </c>
      <c r="L39" s="11"/>
      <c r="M39" s="11">
        <v>1</v>
      </c>
    </row>
    <row r="40" spans="1:25" s="1" customFormat="1" ht="16.2" x14ac:dyDescent="0.45">
      <c r="A40" s="18"/>
      <c r="B40" s="18"/>
      <c r="C40" s="13">
        <f>C39</f>
        <v>15</v>
      </c>
      <c r="D40" s="14" t="str">
        <f>VLOOKUP(C40,[1]名簿!B:E,4,0)</f>
        <v>安島大輝</v>
      </c>
      <c r="E40" s="15"/>
      <c r="F40" s="16"/>
      <c r="G40" s="16"/>
      <c r="H40" s="16"/>
      <c r="I40" s="17"/>
      <c r="J40" s="16"/>
      <c r="K40" s="17"/>
      <c r="L40" s="17"/>
      <c r="M40" s="17"/>
    </row>
    <row r="44" spans="1:25" x14ac:dyDescent="0.45">
      <c r="E44" t="s">
        <v>38</v>
      </c>
    </row>
    <row r="45" spans="1:25" x14ac:dyDescent="0.45">
      <c r="K45" t="s">
        <v>39</v>
      </c>
    </row>
    <row r="46" spans="1:25" x14ac:dyDescent="0.45">
      <c r="L46" s="28"/>
    </row>
    <row r="47" spans="1:25" ht="18.600000000000001" thickBot="1" x14ac:dyDescent="0.5">
      <c r="G47">
        <v>0</v>
      </c>
      <c r="L47" s="29"/>
    </row>
    <row r="48" spans="1:25" x14ac:dyDescent="0.45">
      <c r="H48" s="30"/>
      <c r="I48" s="31"/>
      <c r="J48" s="31"/>
      <c r="K48" s="31"/>
      <c r="L48" s="31"/>
      <c r="M48" s="31"/>
      <c r="N48" s="31"/>
      <c r="O48" s="32"/>
      <c r="P48" s="28"/>
    </row>
    <row r="49" spans="4:19" x14ac:dyDescent="0.45">
      <c r="H49" s="28"/>
      <c r="O49" s="33"/>
      <c r="P49" s="28"/>
    </row>
    <row r="50" spans="4:19" x14ac:dyDescent="0.45">
      <c r="H50" s="28"/>
      <c r="O50" s="33"/>
      <c r="P50" s="28"/>
    </row>
    <row r="51" spans="4:19" ht="18.600000000000001" thickBot="1" x14ac:dyDescent="0.5">
      <c r="H51" s="29"/>
      <c r="J51" s="34">
        <v>0</v>
      </c>
      <c r="M51">
        <v>2</v>
      </c>
      <c r="P51" s="29"/>
    </row>
    <row r="52" spans="4:19" x14ac:dyDescent="0.45">
      <c r="F52" s="30"/>
      <c r="G52" s="31"/>
      <c r="H52" s="31"/>
      <c r="I52" s="32"/>
      <c r="J52" s="28"/>
      <c r="N52" s="30"/>
      <c r="O52" s="31"/>
      <c r="P52" s="31"/>
      <c r="Q52" s="32"/>
      <c r="R52" s="28"/>
    </row>
    <row r="53" spans="4:19" ht="18.600000000000001" thickBot="1" x14ac:dyDescent="0.5">
      <c r="F53" s="28"/>
      <c r="G53" s="34">
        <v>0</v>
      </c>
      <c r="H53">
        <v>2</v>
      </c>
      <c r="J53" s="28"/>
      <c r="L53">
        <v>1</v>
      </c>
      <c r="N53" s="28"/>
      <c r="P53">
        <v>2</v>
      </c>
      <c r="R53" s="28"/>
    </row>
    <row r="54" spans="4:19" x14ac:dyDescent="0.45">
      <c r="E54" s="30"/>
      <c r="F54" s="32"/>
      <c r="I54" s="30"/>
      <c r="J54" s="32"/>
      <c r="M54" s="30"/>
      <c r="N54" s="32"/>
      <c r="Q54" s="30"/>
      <c r="R54" s="32"/>
    </row>
    <row r="55" spans="4:19" x14ac:dyDescent="0.45">
      <c r="E55" s="28"/>
      <c r="F55" s="33"/>
      <c r="I55" s="28"/>
      <c r="J55" s="33"/>
      <c r="M55" s="28"/>
      <c r="N55" s="33"/>
      <c r="Q55" s="28"/>
      <c r="R55" s="33"/>
    </row>
    <row r="56" spans="4:19" x14ac:dyDescent="0.45">
      <c r="E56" s="28"/>
      <c r="F56" s="33"/>
      <c r="I56" s="28"/>
      <c r="J56" s="33"/>
      <c r="M56" s="28"/>
      <c r="N56" s="33"/>
      <c r="Q56" s="28"/>
      <c r="R56" s="33"/>
    </row>
    <row r="57" spans="4:19" x14ac:dyDescent="0.45">
      <c r="E57" s="28"/>
      <c r="F57" s="33"/>
      <c r="I57" s="28"/>
      <c r="J57" s="33"/>
      <c r="M57" s="28"/>
      <c r="N57" s="33"/>
      <c r="Q57" s="28"/>
      <c r="R57" s="33"/>
    </row>
    <row r="58" spans="4:19" x14ac:dyDescent="0.45">
      <c r="D58" s="35" t="s">
        <v>40</v>
      </c>
      <c r="E58" s="35"/>
      <c r="F58" s="35" t="s">
        <v>41</v>
      </c>
      <c r="G58" s="35"/>
      <c r="H58" s="35" t="s">
        <v>42</v>
      </c>
      <c r="I58" s="35"/>
      <c r="J58" s="35" t="s">
        <v>43</v>
      </c>
      <c r="K58" s="35"/>
      <c r="L58" s="35" t="s">
        <v>44</v>
      </c>
      <c r="M58" s="35"/>
      <c r="N58" s="35" t="s">
        <v>45</v>
      </c>
      <c r="O58" s="35"/>
      <c r="P58" s="35" t="s">
        <v>46</v>
      </c>
      <c r="Q58" s="35"/>
      <c r="R58" s="35" t="s">
        <v>47</v>
      </c>
      <c r="S58" s="35"/>
    </row>
    <row r="59" spans="4:19" x14ac:dyDescent="0.45">
      <c r="D59" s="36" t="s">
        <v>48</v>
      </c>
      <c r="F59" t="s">
        <v>49</v>
      </c>
      <c r="H59" t="s">
        <v>50</v>
      </c>
      <c r="J59" t="s">
        <v>51</v>
      </c>
      <c r="L59" t="s">
        <v>52</v>
      </c>
      <c r="N59" t="s">
        <v>53</v>
      </c>
      <c r="P59" t="s">
        <v>54</v>
      </c>
      <c r="R59" t="s">
        <v>55</v>
      </c>
      <c r="S59" s="36"/>
    </row>
  </sheetData>
  <mergeCells count="261">
    <mergeCell ref="N58:O58"/>
    <mergeCell ref="P58:Q58"/>
    <mergeCell ref="R58:S58"/>
    <mergeCell ref="L39:L40"/>
    <mergeCell ref="M39:M40"/>
    <mergeCell ref="D58:E58"/>
    <mergeCell ref="F58:G58"/>
    <mergeCell ref="H58:I58"/>
    <mergeCell ref="J58:K58"/>
    <mergeCell ref="L58:M58"/>
    <mergeCell ref="T35:T36"/>
    <mergeCell ref="X35:X36"/>
    <mergeCell ref="Y35:Y36"/>
    <mergeCell ref="L37:L38"/>
    <mergeCell ref="M37:M38"/>
    <mergeCell ref="T37:T38"/>
    <mergeCell ref="X37:X38"/>
    <mergeCell ref="Y37:Y38"/>
    <mergeCell ref="T31:T32"/>
    <mergeCell ref="X31:X32"/>
    <mergeCell ref="Y31:Y32"/>
    <mergeCell ref="L33:L34"/>
    <mergeCell ref="M33:M34"/>
    <mergeCell ref="T33:T34"/>
    <mergeCell ref="X33:X34"/>
    <mergeCell ref="Y33:Y34"/>
    <mergeCell ref="Y25:Y26"/>
    <mergeCell ref="L26:L27"/>
    <mergeCell ref="M26:M27"/>
    <mergeCell ref="T27:T28"/>
    <mergeCell ref="X27:X28"/>
    <mergeCell ref="Y27:Y28"/>
    <mergeCell ref="Y21:Y22"/>
    <mergeCell ref="L22:L23"/>
    <mergeCell ref="M22:M23"/>
    <mergeCell ref="R23:R24"/>
    <mergeCell ref="V23:V24"/>
    <mergeCell ref="Y23:Y24"/>
    <mergeCell ref="L24:L25"/>
    <mergeCell ref="M24:M25"/>
    <mergeCell ref="S25:S26"/>
    <mergeCell ref="X25:X26"/>
    <mergeCell ref="Y11:Y12"/>
    <mergeCell ref="L13:L14"/>
    <mergeCell ref="M13:M14"/>
    <mergeCell ref="X13:X14"/>
    <mergeCell ref="Y13:Y14"/>
    <mergeCell ref="L18:L19"/>
    <mergeCell ref="M18:M19"/>
    <mergeCell ref="X19:X20"/>
    <mergeCell ref="Y19:Y20"/>
    <mergeCell ref="L20:L21"/>
    <mergeCell ref="Y5:Y6"/>
    <mergeCell ref="M7:M8"/>
    <mergeCell ref="N7:N8"/>
    <mergeCell ref="X7:X8"/>
    <mergeCell ref="Y7:Y8"/>
    <mergeCell ref="M9:M10"/>
    <mergeCell ref="N9:N10"/>
    <mergeCell ref="X9:X10"/>
    <mergeCell ref="Y9:Y10"/>
    <mergeCell ref="I39:I40"/>
    <mergeCell ref="J39:J40"/>
    <mergeCell ref="K39:K40"/>
    <mergeCell ref="M5:M6"/>
    <mergeCell ref="N5:N6"/>
    <mergeCell ref="X5:X6"/>
    <mergeCell ref="L11:L12"/>
    <mergeCell ref="M11:M12"/>
    <mergeCell ref="X11:X12"/>
    <mergeCell ref="M20:M21"/>
    <mergeCell ref="E39:E40"/>
    <mergeCell ref="F39:F40"/>
    <mergeCell ref="G39:G40"/>
    <mergeCell ref="H39:H40"/>
    <mergeCell ref="Q37:Q38"/>
    <mergeCell ref="R37:R38"/>
    <mergeCell ref="S37:S38"/>
    <mergeCell ref="U37:U38"/>
    <mergeCell ref="W37:W38"/>
    <mergeCell ref="H37:H38"/>
    <mergeCell ref="I37:I38"/>
    <mergeCell ref="J37:J38"/>
    <mergeCell ref="K37:K38"/>
    <mergeCell ref="R35:R36"/>
    <mergeCell ref="S35:S36"/>
    <mergeCell ref="U35:U36"/>
    <mergeCell ref="W35:W36"/>
    <mergeCell ref="E37:E38"/>
    <mergeCell ref="F37:F38"/>
    <mergeCell ref="G37:G38"/>
    <mergeCell ref="I35:I36"/>
    <mergeCell ref="J35:J36"/>
    <mergeCell ref="K35:K36"/>
    <mergeCell ref="Q35:Q36"/>
    <mergeCell ref="L35:L36"/>
    <mergeCell ref="M35:M36"/>
    <mergeCell ref="S33:S34"/>
    <mergeCell ref="U33:U34"/>
    <mergeCell ref="W33:W34"/>
    <mergeCell ref="E35:E36"/>
    <mergeCell ref="F35:F36"/>
    <mergeCell ref="G35:G36"/>
    <mergeCell ref="H35:H36"/>
    <mergeCell ref="J33:J34"/>
    <mergeCell ref="K33:K34"/>
    <mergeCell ref="Q33:Q34"/>
    <mergeCell ref="R33:R34"/>
    <mergeCell ref="U31:U32"/>
    <mergeCell ref="W31:W32"/>
    <mergeCell ref="E33:E34"/>
    <mergeCell ref="F33:F34"/>
    <mergeCell ref="G33:G34"/>
    <mergeCell ref="H33:H34"/>
    <mergeCell ref="I33:I34"/>
    <mergeCell ref="K31:K32"/>
    <mergeCell ref="Q31:Q32"/>
    <mergeCell ref="R31:R32"/>
    <mergeCell ref="S31:S32"/>
    <mergeCell ref="L31:L32"/>
    <mergeCell ref="M31:M32"/>
    <mergeCell ref="W27:W28"/>
    <mergeCell ref="E31:E32"/>
    <mergeCell ref="F31:F32"/>
    <mergeCell ref="G31:G32"/>
    <mergeCell ref="H31:H32"/>
    <mergeCell ref="I31:I32"/>
    <mergeCell ref="J31:J32"/>
    <mergeCell ref="Q27:Q28"/>
    <mergeCell ref="R27:R28"/>
    <mergeCell ref="S27:S28"/>
    <mergeCell ref="U27:U28"/>
    <mergeCell ref="W25:W26"/>
    <mergeCell ref="E26:E27"/>
    <mergeCell ref="F26:F27"/>
    <mergeCell ref="G26:G27"/>
    <mergeCell ref="H26:H27"/>
    <mergeCell ref="I26:I27"/>
    <mergeCell ref="J26:J27"/>
    <mergeCell ref="K26:K27"/>
    <mergeCell ref="Q25:Q26"/>
    <mergeCell ref="R25:R26"/>
    <mergeCell ref="T25:T26"/>
    <mergeCell ref="V25:V26"/>
    <mergeCell ref="S23:S24"/>
    <mergeCell ref="U23:U24"/>
    <mergeCell ref="W23:W24"/>
    <mergeCell ref="E24:E25"/>
    <mergeCell ref="F24:F25"/>
    <mergeCell ref="G24:G25"/>
    <mergeCell ref="H24:H25"/>
    <mergeCell ref="I22:I23"/>
    <mergeCell ref="J22:J23"/>
    <mergeCell ref="K22:K23"/>
    <mergeCell ref="Q23:Q24"/>
    <mergeCell ref="I24:I25"/>
    <mergeCell ref="J24:J25"/>
    <mergeCell ref="K24:K25"/>
    <mergeCell ref="E22:E23"/>
    <mergeCell ref="F22:F23"/>
    <mergeCell ref="G22:G23"/>
    <mergeCell ref="H22:H23"/>
    <mergeCell ref="R21:R22"/>
    <mergeCell ref="T21:T22"/>
    <mergeCell ref="U21:U22"/>
    <mergeCell ref="W21:W22"/>
    <mergeCell ref="Q21:Q22"/>
    <mergeCell ref="V21:V22"/>
    <mergeCell ref="E20:E21"/>
    <mergeCell ref="F20:F21"/>
    <mergeCell ref="G20:G21"/>
    <mergeCell ref="H20:H21"/>
    <mergeCell ref="S19:S20"/>
    <mergeCell ref="T19:T20"/>
    <mergeCell ref="U19:U20"/>
    <mergeCell ref="V19:V20"/>
    <mergeCell ref="W19:W20"/>
    <mergeCell ref="H18:H19"/>
    <mergeCell ref="I18:I19"/>
    <mergeCell ref="J18:J19"/>
    <mergeCell ref="K18:K19"/>
    <mergeCell ref="Q19:Q20"/>
    <mergeCell ref="I20:I21"/>
    <mergeCell ref="J20:J21"/>
    <mergeCell ref="K20:K21"/>
    <mergeCell ref="S13:S14"/>
    <mergeCell ref="T13:T14"/>
    <mergeCell ref="U13:U14"/>
    <mergeCell ref="V13:V14"/>
    <mergeCell ref="W13:W14"/>
    <mergeCell ref="E18:E19"/>
    <mergeCell ref="F18:F19"/>
    <mergeCell ref="G18:G19"/>
    <mergeCell ref="J13:J14"/>
    <mergeCell ref="K13:K14"/>
    <mergeCell ref="Q13:Q14"/>
    <mergeCell ref="R13:R14"/>
    <mergeCell ref="U11:U12"/>
    <mergeCell ref="V11:V12"/>
    <mergeCell ref="W11:W12"/>
    <mergeCell ref="E13:E14"/>
    <mergeCell ref="F13:F14"/>
    <mergeCell ref="G13:G14"/>
    <mergeCell ref="H13:H14"/>
    <mergeCell ref="I13:I14"/>
    <mergeCell ref="Q11:Q12"/>
    <mergeCell ref="R11:R12"/>
    <mergeCell ref="S11:S12"/>
    <mergeCell ref="T11:T12"/>
    <mergeCell ref="W9:W10"/>
    <mergeCell ref="E11:E12"/>
    <mergeCell ref="F11:F12"/>
    <mergeCell ref="G11:G12"/>
    <mergeCell ref="H11:H12"/>
    <mergeCell ref="I11:I12"/>
    <mergeCell ref="J11:J12"/>
    <mergeCell ref="K11:K12"/>
    <mergeCell ref="Q9:Q10"/>
    <mergeCell ref="R9:R10"/>
    <mergeCell ref="S9:S10"/>
    <mergeCell ref="T9:T10"/>
    <mergeCell ref="U9:U10"/>
    <mergeCell ref="V9:V10"/>
    <mergeCell ref="I9:I10"/>
    <mergeCell ref="J9:J10"/>
    <mergeCell ref="K9:K10"/>
    <mergeCell ref="L9:L10"/>
    <mergeCell ref="T7:T8"/>
    <mergeCell ref="U7:U8"/>
    <mergeCell ref="V7:V8"/>
    <mergeCell ref="W7:W8"/>
    <mergeCell ref="E9:E10"/>
    <mergeCell ref="F9:F10"/>
    <mergeCell ref="G9:G10"/>
    <mergeCell ref="H9:H10"/>
    <mergeCell ref="L7:L8"/>
    <mergeCell ref="Q7:Q8"/>
    <mergeCell ref="R7:R8"/>
    <mergeCell ref="S7:S8"/>
    <mergeCell ref="W5:W6"/>
    <mergeCell ref="E7:E8"/>
    <mergeCell ref="F7:F8"/>
    <mergeCell ref="G7:G8"/>
    <mergeCell ref="H7:H8"/>
    <mergeCell ref="I7:I8"/>
    <mergeCell ref="J7:J8"/>
    <mergeCell ref="K7:K8"/>
    <mergeCell ref="Q5:Q6"/>
    <mergeCell ref="R5:R6"/>
    <mergeCell ref="S5:S6"/>
    <mergeCell ref="T5:T6"/>
    <mergeCell ref="U5:U6"/>
    <mergeCell ref="V5:V6"/>
    <mergeCell ref="I5:I6"/>
    <mergeCell ref="J5:J6"/>
    <mergeCell ref="K5:K6"/>
    <mergeCell ref="L5:L6"/>
    <mergeCell ref="E5:E6"/>
    <mergeCell ref="F5:F6"/>
    <mergeCell ref="G5:G6"/>
    <mergeCell ref="H5:H6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697A-40E9-452F-A4F7-24080090BC58}">
  <dimension ref="A1:X55"/>
  <sheetViews>
    <sheetView topLeftCell="A15" workbookViewId="0">
      <selection activeCell="G34" sqref="G34"/>
    </sheetView>
  </sheetViews>
  <sheetFormatPr defaultRowHeight="18" x14ac:dyDescent="0.45"/>
  <sheetData>
    <row r="1" spans="1:24" s="1" customFormat="1" ht="16.2" x14ac:dyDescent="0.45">
      <c r="A1" s="18"/>
      <c r="B1" s="3" t="s">
        <v>15</v>
      </c>
      <c r="C1" s="2"/>
      <c r="N1" s="3" t="s">
        <v>16</v>
      </c>
    </row>
    <row r="2" spans="1:24" s="2" customFormat="1" ht="16.5" customHeight="1" x14ac:dyDescent="0.45">
      <c r="A2" s="25"/>
      <c r="B2" s="4" t="s">
        <v>17</v>
      </c>
      <c r="D2" s="1"/>
      <c r="E2" s="1"/>
      <c r="F2" s="1"/>
      <c r="G2" s="1"/>
      <c r="H2" s="1"/>
      <c r="I2" s="1"/>
      <c r="J2" s="1"/>
      <c r="K2" s="1"/>
      <c r="L2" s="1"/>
      <c r="M2" s="41"/>
      <c r="N2" s="4" t="s">
        <v>18</v>
      </c>
      <c r="P2" s="1"/>
      <c r="Q2" s="1"/>
      <c r="R2" s="1"/>
      <c r="S2" s="1"/>
      <c r="T2" s="1"/>
      <c r="U2" s="1"/>
      <c r="V2" s="1"/>
      <c r="W2" s="1"/>
      <c r="X2" s="1"/>
    </row>
    <row r="3" spans="1:24" s="1" customFormat="1" ht="19.5" customHeight="1" x14ac:dyDescent="0.45">
      <c r="A3" s="18"/>
      <c r="B3" s="5" t="s">
        <v>3</v>
      </c>
      <c r="C3" s="5" t="s">
        <v>4</v>
      </c>
      <c r="D3" s="5" t="s">
        <v>5</v>
      </c>
      <c r="E3" s="5">
        <f>B4</f>
        <v>26</v>
      </c>
      <c r="F3" s="5">
        <f>B6</f>
        <v>27</v>
      </c>
      <c r="G3" s="5">
        <f>B8</f>
        <v>28</v>
      </c>
      <c r="H3" s="5">
        <f>B10</f>
        <v>29</v>
      </c>
      <c r="I3" s="5">
        <v>30</v>
      </c>
      <c r="J3" s="5" t="s">
        <v>6</v>
      </c>
      <c r="K3" s="5" t="s">
        <v>7</v>
      </c>
      <c r="L3" s="5" t="s">
        <v>8</v>
      </c>
      <c r="M3" s="37"/>
      <c r="N3" s="5" t="s">
        <v>3</v>
      </c>
      <c r="O3" s="5" t="s">
        <v>4</v>
      </c>
      <c r="P3" s="5" t="s">
        <v>5</v>
      </c>
      <c r="Q3" s="5">
        <f>N4</f>
        <v>36</v>
      </c>
      <c r="R3" s="5">
        <f>N6</f>
        <v>37</v>
      </c>
      <c r="S3" s="5">
        <f>N8</f>
        <v>38</v>
      </c>
      <c r="T3" s="5">
        <f>N10</f>
        <v>39</v>
      </c>
      <c r="U3" s="5">
        <v>40</v>
      </c>
      <c r="V3" s="5" t="s">
        <v>6</v>
      </c>
      <c r="W3" s="5" t="s">
        <v>7</v>
      </c>
      <c r="X3" s="5" t="s">
        <v>8</v>
      </c>
    </row>
    <row r="4" spans="1:24" s="1" customFormat="1" ht="19.5" customHeight="1" x14ac:dyDescent="0.45">
      <c r="A4" s="18"/>
      <c r="B4" s="7">
        <v>26</v>
      </c>
      <c r="C4" s="8" t="str">
        <f>VLOOKUP(B4,[1]名簿!B:D,3,0)</f>
        <v>遠山正紀</v>
      </c>
      <c r="D4" s="9" t="str">
        <f>VLOOKUP(B4,[1]名簿!B:C,2,0)</f>
        <v>城山クラブ・むつみクラブ</v>
      </c>
      <c r="E4" s="10"/>
      <c r="F4" s="11">
        <v>1</v>
      </c>
      <c r="G4" s="11">
        <v>3</v>
      </c>
      <c r="H4" s="11" t="s">
        <v>9</v>
      </c>
      <c r="I4" s="11" t="s">
        <v>9</v>
      </c>
      <c r="J4" s="11">
        <v>2</v>
      </c>
      <c r="K4" s="11">
        <v>3</v>
      </c>
      <c r="L4" s="11">
        <v>2</v>
      </c>
      <c r="M4" s="38"/>
      <c r="N4" s="7">
        <v>36</v>
      </c>
      <c r="O4" s="8" t="str">
        <f>VLOOKUP(N4,[1]名簿!B:D,3,0)</f>
        <v>荒井隆汰</v>
      </c>
      <c r="P4" s="9" t="str">
        <f>VLOOKUP(N4,[1]名簿!B:C,2,0)</f>
        <v>八王子実践高校</v>
      </c>
      <c r="Q4" s="10"/>
      <c r="R4" s="11" t="s">
        <v>9</v>
      </c>
      <c r="S4" s="11" t="s">
        <v>9</v>
      </c>
      <c r="T4" s="11" t="s">
        <v>9</v>
      </c>
      <c r="U4" s="11">
        <v>2</v>
      </c>
      <c r="V4" s="11">
        <v>3</v>
      </c>
      <c r="W4" s="11"/>
      <c r="X4" s="11">
        <v>2</v>
      </c>
    </row>
    <row r="5" spans="1:24" s="1" customFormat="1" ht="19.5" customHeight="1" x14ac:dyDescent="0.45">
      <c r="A5" s="18"/>
      <c r="B5" s="13"/>
      <c r="C5" s="14" t="str">
        <f>VLOOKUP(B4,[1]名簿!B:E,4,0)</f>
        <v>小泉義隆</v>
      </c>
      <c r="D5" s="15"/>
      <c r="E5" s="16"/>
      <c r="F5" s="17"/>
      <c r="G5" s="17"/>
      <c r="H5" s="16"/>
      <c r="I5" s="16"/>
      <c r="J5" s="17"/>
      <c r="K5" s="17"/>
      <c r="L5" s="17"/>
      <c r="M5" s="38"/>
      <c r="N5" s="13"/>
      <c r="O5" s="14" t="str">
        <f>VLOOKUP(N4,[1]名簿!B:E,4,0)</f>
        <v>柏木水雲</v>
      </c>
      <c r="P5" s="15"/>
      <c r="Q5" s="16"/>
      <c r="R5" s="16"/>
      <c r="S5" s="16"/>
      <c r="T5" s="16"/>
      <c r="U5" s="17"/>
      <c r="V5" s="17"/>
      <c r="W5" s="17"/>
      <c r="X5" s="17"/>
    </row>
    <row r="6" spans="1:24" s="1" customFormat="1" ht="19.5" customHeight="1" x14ac:dyDescent="0.45">
      <c r="A6" s="18"/>
      <c r="B6" s="7">
        <f>B4+1</f>
        <v>27</v>
      </c>
      <c r="C6" s="8" t="str">
        <f>VLOOKUP(B6,[1]名簿!B:D,3,0)</f>
        <v>中村　進</v>
      </c>
      <c r="D6" s="9" t="str">
        <f>VLOOKUP(B6,[1]名簿!B:C,2,0)</f>
        <v>冨士森会</v>
      </c>
      <c r="E6" s="11" t="s">
        <v>9</v>
      </c>
      <c r="F6" s="11"/>
      <c r="G6" s="11">
        <v>2</v>
      </c>
      <c r="H6" s="11">
        <v>0</v>
      </c>
      <c r="I6" s="11">
        <v>0</v>
      </c>
      <c r="J6" s="11">
        <v>1</v>
      </c>
      <c r="K6" s="11"/>
      <c r="L6" s="11">
        <v>5</v>
      </c>
      <c r="M6" s="38"/>
      <c r="N6" s="7">
        <f>N4+1</f>
        <v>37</v>
      </c>
      <c r="O6" s="8" t="str">
        <f>VLOOKUP(N6,[1]名簿!B:D,3,0)</f>
        <v>数馬光樹</v>
      </c>
      <c r="P6" s="9" t="str">
        <f>VLOOKUP(N6,[1]名簿!B:C,2,0)</f>
        <v>南平高校</v>
      </c>
      <c r="Q6" s="11">
        <v>0</v>
      </c>
      <c r="R6" s="11"/>
      <c r="S6" s="11" t="s">
        <v>9</v>
      </c>
      <c r="T6" s="11" t="s">
        <v>9</v>
      </c>
      <c r="U6" s="11">
        <v>2</v>
      </c>
      <c r="V6" s="11">
        <v>2</v>
      </c>
      <c r="W6" s="11"/>
      <c r="X6" s="11">
        <v>3</v>
      </c>
    </row>
    <row r="7" spans="1:24" s="1" customFormat="1" ht="19.5" customHeight="1" x14ac:dyDescent="0.45">
      <c r="A7" s="18"/>
      <c r="B7" s="13">
        <f>B6</f>
        <v>27</v>
      </c>
      <c r="C7" s="14" t="str">
        <f>VLOOKUP(B7,[1]名簿!B:E,4,0)</f>
        <v>田中久雄</v>
      </c>
      <c r="D7" s="15"/>
      <c r="E7" s="16"/>
      <c r="F7" s="17"/>
      <c r="G7" s="17"/>
      <c r="H7" s="17"/>
      <c r="I7" s="17"/>
      <c r="J7" s="17"/>
      <c r="K7" s="17"/>
      <c r="L7" s="17"/>
      <c r="M7" s="38"/>
      <c r="N7" s="13">
        <f>N6</f>
        <v>37</v>
      </c>
      <c r="O7" s="14" t="str">
        <f>VLOOKUP(N6,[1]名簿!B:E,4,0)</f>
        <v>西田颯平</v>
      </c>
      <c r="P7" s="15"/>
      <c r="Q7" s="17"/>
      <c r="R7" s="17"/>
      <c r="S7" s="16"/>
      <c r="T7" s="16"/>
      <c r="U7" s="17"/>
      <c r="V7" s="17"/>
      <c r="W7" s="17"/>
      <c r="X7" s="17"/>
    </row>
    <row r="8" spans="1:24" s="1" customFormat="1" ht="19.5" customHeight="1" x14ac:dyDescent="0.45">
      <c r="A8" s="18"/>
      <c r="B8" s="7">
        <f>B6+1</f>
        <v>28</v>
      </c>
      <c r="C8" s="8" t="str">
        <f>VLOOKUP(B8,[1]名簿!B:D,3,0)</f>
        <v>岡部勝利</v>
      </c>
      <c r="D8" s="9" t="str">
        <f>VLOOKUP(B8,[1]名簿!B:C,2,0)</f>
        <v>城山クラブ</v>
      </c>
      <c r="E8" s="11" t="s">
        <v>9</v>
      </c>
      <c r="F8" s="11" t="s">
        <v>9</v>
      </c>
      <c r="G8" s="11"/>
      <c r="H8" s="11">
        <v>1</v>
      </c>
      <c r="I8" s="11">
        <v>3</v>
      </c>
      <c r="J8" s="11">
        <v>2</v>
      </c>
      <c r="K8" s="11">
        <v>0</v>
      </c>
      <c r="L8" s="11">
        <v>3</v>
      </c>
      <c r="M8" s="38"/>
      <c r="N8" s="7">
        <f>N6+1</f>
        <v>38</v>
      </c>
      <c r="O8" s="8" t="str">
        <f>VLOOKUP(N8,[1]名簿!B:D,3,0)</f>
        <v>小林卓己</v>
      </c>
      <c r="P8" s="9" t="str">
        <f>VLOOKUP(N8,[1]名簿!B:C,2,0)</f>
        <v>八王子実践高校</v>
      </c>
      <c r="Q8" s="11">
        <v>0</v>
      </c>
      <c r="R8" s="11">
        <v>3</v>
      </c>
      <c r="S8" s="10"/>
      <c r="T8" s="11" t="s">
        <v>9</v>
      </c>
      <c r="U8" s="11" t="s">
        <v>9</v>
      </c>
      <c r="V8" s="11">
        <v>2</v>
      </c>
      <c r="W8" s="11"/>
      <c r="X8" s="11">
        <v>4</v>
      </c>
    </row>
    <row r="9" spans="1:24" s="1" customFormat="1" ht="19.5" customHeight="1" x14ac:dyDescent="0.45">
      <c r="A9" s="18"/>
      <c r="B9" s="13">
        <f>B8</f>
        <v>28</v>
      </c>
      <c r="C9" s="14" t="str">
        <f>VLOOKUP(B9,[1]名簿!B:E,4,0)</f>
        <v>岩田正男</v>
      </c>
      <c r="D9" s="15"/>
      <c r="E9" s="16"/>
      <c r="F9" s="16"/>
      <c r="G9" s="17"/>
      <c r="H9" s="17"/>
      <c r="I9" s="17"/>
      <c r="J9" s="17"/>
      <c r="K9" s="17"/>
      <c r="L9" s="17"/>
      <c r="M9" s="38"/>
      <c r="N9" s="13">
        <f>N8</f>
        <v>38</v>
      </c>
      <c r="O9" s="14" t="str">
        <f>VLOOKUP(N8,[1]名簿!B:E,4,0)</f>
        <v>駒坂祐太</v>
      </c>
      <c r="P9" s="15"/>
      <c r="Q9" s="17"/>
      <c r="R9" s="17"/>
      <c r="S9" s="16"/>
      <c r="T9" s="16"/>
      <c r="U9" s="16"/>
      <c r="V9" s="17"/>
      <c r="W9" s="17"/>
      <c r="X9" s="17"/>
    </row>
    <row r="10" spans="1:24" s="1" customFormat="1" ht="19.5" customHeight="1" x14ac:dyDescent="0.45">
      <c r="A10" s="18"/>
      <c r="B10" s="7">
        <f>B8+1</f>
        <v>29</v>
      </c>
      <c r="C10" s="8" t="str">
        <f>VLOOKUP(B10,[1]名簿!B:D,3,0)</f>
        <v>三上貞一</v>
      </c>
      <c r="D10" s="9" t="str">
        <f>VLOOKUP(B10,[1]名簿!B:C,2,0)</f>
        <v>八王子庭球クラブ　　</v>
      </c>
      <c r="E10" s="11">
        <v>2</v>
      </c>
      <c r="F10" s="11" t="s">
        <v>9</v>
      </c>
      <c r="G10" s="11" t="s">
        <v>9</v>
      </c>
      <c r="H10" s="10"/>
      <c r="I10" s="11" t="s">
        <v>9</v>
      </c>
      <c r="J10" s="11">
        <v>3</v>
      </c>
      <c r="K10" s="11"/>
      <c r="L10" s="11">
        <v>1</v>
      </c>
      <c r="M10" s="38"/>
      <c r="N10" s="7">
        <f>N8+1</f>
        <v>39</v>
      </c>
      <c r="O10" s="40" t="str">
        <f>VLOOKUP(N10,[1]名簿!B:D,3,0)</f>
        <v>小山拓海</v>
      </c>
      <c r="P10" s="39" t="str">
        <f>VLOOKUP(N10,[1]名簿!B:C,2,0)</f>
        <v>八王子実践高校</v>
      </c>
      <c r="Q10" s="11">
        <v>1</v>
      </c>
      <c r="R10" s="11">
        <v>2</v>
      </c>
      <c r="S10" s="11">
        <v>0</v>
      </c>
      <c r="T10" s="10"/>
      <c r="U10" s="11">
        <v>2</v>
      </c>
      <c r="V10" s="11">
        <v>0</v>
      </c>
      <c r="W10" s="11"/>
      <c r="X10" s="11">
        <v>5</v>
      </c>
    </row>
    <row r="11" spans="1:24" s="1" customFormat="1" ht="19.5" customHeight="1" x14ac:dyDescent="0.45">
      <c r="A11" s="18"/>
      <c r="B11" s="13">
        <f>B10</f>
        <v>29</v>
      </c>
      <c r="C11" s="14" t="str">
        <f>VLOOKUP(B11,[1]名簿!B:E,4,0)</f>
        <v>渥美正房</v>
      </c>
      <c r="D11" s="15"/>
      <c r="E11" s="17"/>
      <c r="F11" s="16"/>
      <c r="G11" s="16"/>
      <c r="H11" s="16"/>
      <c r="I11" s="16"/>
      <c r="J11" s="17"/>
      <c r="K11" s="17"/>
      <c r="L11" s="17"/>
      <c r="M11" s="38"/>
      <c r="N11" s="13">
        <f>N10</f>
        <v>39</v>
      </c>
      <c r="O11" s="14" t="str">
        <f>VLOOKUP(N10,[1]名簿!B:E,4,0)</f>
        <v>坂西広樹</v>
      </c>
      <c r="P11" s="15"/>
      <c r="Q11" s="17"/>
      <c r="R11" s="17"/>
      <c r="S11" s="17"/>
      <c r="T11" s="16"/>
      <c r="U11" s="17"/>
      <c r="V11" s="17"/>
      <c r="W11" s="17"/>
      <c r="X11" s="17"/>
    </row>
    <row r="12" spans="1:24" s="1" customFormat="1" ht="19.5" customHeight="1" x14ac:dyDescent="0.45">
      <c r="A12" s="18"/>
      <c r="B12" s="7">
        <f>B10+1</f>
        <v>30</v>
      </c>
      <c r="C12" s="8" t="str">
        <f>VLOOKUP(B12,[1]名簿!B:D,3,0)</f>
        <v>比留間功</v>
      </c>
      <c r="D12" s="9" t="str">
        <f>VLOOKUP(B12,[1]名簿!B:C,2,0)</f>
        <v>月曜会・コスモス</v>
      </c>
      <c r="E12" s="11">
        <v>0</v>
      </c>
      <c r="F12" s="11" t="s">
        <v>9</v>
      </c>
      <c r="G12" s="11" t="s">
        <v>9</v>
      </c>
      <c r="H12" s="11">
        <v>2</v>
      </c>
      <c r="I12" s="10"/>
      <c r="J12" s="11">
        <v>2</v>
      </c>
      <c r="K12" s="11">
        <v>-3</v>
      </c>
      <c r="L12" s="11">
        <v>4</v>
      </c>
      <c r="M12" s="38"/>
      <c r="N12" s="7">
        <f>N10+1</f>
        <v>40</v>
      </c>
      <c r="O12" s="8" t="str">
        <f>VLOOKUP(N12,[1]名簿!B:D,3,0)</f>
        <v>石川陽平</v>
      </c>
      <c r="P12" s="9" t="str">
        <f>VLOOKUP(N12,[1]名簿!B:C,2,0)</f>
        <v>南平高校</v>
      </c>
      <c r="Q12" s="11" t="s">
        <v>9</v>
      </c>
      <c r="R12" s="11" t="s">
        <v>9</v>
      </c>
      <c r="S12" s="11">
        <v>2</v>
      </c>
      <c r="T12" s="11" t="s">
        <v>9</v>
      </c>
      <c r="U12" s="10"/>
      <c r="V12" s="11">
        <v>3</v>
      </c>
      <c r="W12" s="11"/>
      <c r="X12" s="11">
        <v>1</v>
      </c>
    </row>
    <row r="13" spans="1:24" s="1" customFormat="1" ht="19.5" customHeight="1" x14ac:dyDescent="0.45">
      <c r="A13" s="18"/>
      <c r="B13" s="13">
        <f>B12</f>
        <v>30</v>
      </c>
      <c r="C13" s="14" t="str">
        <f>VLOOKUP(B13,[1]名簿!B:E,4,0)</f>
        <v>矢野久雄</v>
      </c>
      <c r="D13" s="15"/>
      <c r="E13" s="17"/>
      <c r="F13" s="16"/>
      <c r="G13" s="16"/>
      <c r="H13" s="17"/>
      <c r="I13" s="16"/>
      <c r="J13" s="17"/>
      <c r="K13" s="17"/>
      <c r="L13" s="17"/>
      <c r="M13" s="38"/>
      <c r="N13" s="13">
        <f>N12</f>
        <v>40</v>
      </c>
      <c r="O13" s="14" t="str">
        <f>VLOOKUP(N12,[1]名簿!B:E,4,0)</f>
        <v>小林陽路</v>
      </c>
      <c r="P13" s="15"/>
      <c r="Q13" s="16"/>
      <c r="R13" s="16"/>
      <c r="S13" s="17"/>
      <c r="T13" s="16"/>
      <c r="U13" s="16"/>
      <c r="V13" s="17"/>
      <c r="W13" s="17"/>
      <c r="X13" s="17"/>
    </row>
    <row r="14" spans="1:24" s="1" customFormat="1" ht="19.5" customHeight="1" x14ac:dyDescent="0.45">
      <c r="A14" s="18"/>
      <c r="B14" s="2"/>
      <c r="C14" s="2"/>
      <c r="D14" s="2"/>
      <c r="E14" s="2"/>
      <c r="F14" s="2"/>
      <c r="G14" s="2"/>
      <c r="H14" s="2"/>
      <c r="I14" s="2"/>
      <c r="J14" s="2"/>
      <c r="M14" s="41"/>
      <c r="N14" s="2"/>
      <c r="O14" s="2"/>
      <c r="P14" s="2"/>
      <c r="Q14" s="2"/>
      <c r="R14" s="2"/>
      <c r="S14" s="2"/>
      <c r="T14" s="2"/>
      <c r="U14" s="2"/>
      <c r="V14" s="2"/>
    </row>
    <row r="15" spans="1:24" s="1" customFormat="1" ht="19.5" customHeight="1" x14ac:dyDescent="0.45">
      <c r="A15" s="18"/>
      <c r="B15" s="4" t="s">
        <v>19</v>
      </c>
      <c r="C15" s="2"/>
      <c r="M15" s="41"/>
      <c r="N15" s="3" t="s">
        <v>20</v>
      </c>
      <c r="O15" s="2"/>
      <c r="P15" s="2"/>
      <c r="Q15" s="2"/>
      <c r="R15" s="2"/>
      <c r="S15" s="2"/>
      <c r="T15" s="2"/>
      <c r="U15" s="2"/>
      <c r="V15" s="2"/>
    </row>
    <row r="16" spans="1:24" s="1" customFormat="1" ht="19.5" customHeight="1" x14ac:dyDescent="0.45">
      <c r="A16" s="18"/>
      <c r="B16" s="5" t="s">
        <v>3</v>
      </c>
      <c r="C16" s="5" t="s">
        <v>4</v>
      </c>
      <c r="D16" s="5" t="s">
        <v>5</v>
      </c>
      <c r="E16" s="5">
        <f>B17</f>
        <v>31</v>
      </c>
      <c r="F16" s="5">
        <f>B19</f>
        <v>32</v>
      </c>
      <c r="G16" s="5">
        <f>B21</f>
        <v>33</v>
      </c>
      <c r="H16" s="5">
        <f>B23</f>
        <v>34</v>
      </c>
      <c r="I16" s="5">
        <f>B25</f>
        <v>35</v>
      </c>
      <c r="J16" s="5" t="s">
        <v>6</v>
      </c>
      <c r="K16" s="5" t="s">
        <v>7</v>
      </c>
      <c r="L16" s="5" t="s">
        <v>8</v>
      </c>
      <c r="M16" s="37"/>
      <c r="N16" s="4" t="s">
        <v>21</v>
      </c>
      <c r="O16" s="2"/>
    </row>
    <row r="17" spans="1:23" s="1" customFormat="1" ht="19.5" customHeight="1" x14ac:dyDescent="0.45">
      <c r="A17" s="18"/>
      <c r="B17" s="7">
        <v>31</v>
      </c>
      <c r="C17" s="8" t="str">
        <f>VLOOKUP(B17,[1]名簿!B:D,3,0)</f>
        <v>諸井滋樹</v>
      </c>
      <c r="D17" s="9" t="str">
        <f>VLOOKUP(B17,[1]名簿!B:C,2,0)</f>
        <v>八庭クラブ・大月連盟</v>
      </c>
      <c r="E17" s="10"/>
      <c r="F17" s="11" t="s">
        <v>9</v>
      </c>
      <c r="G17" s="11" t="s">
        <v>9</v>
      </c>
      <c r="H17" s="11" t="s">
        <v>9</v>
      </c>
      <c r="I17" s="11" t="s">
        <v>9</v>
      </c>
      <c r="J17" s="11">
        <v>4</v>
      </c>
      <c r="K17" s="10"/>
      <c r="L17" s="10">
        <v>1</v>
      </c>
      <c r="M17" s="37"/>
      <c r="N17" s="5" t="s">
        <v>3</v>
      </c>
      <c r="O17" s="5" t="s">
        <v>4</v>
      </c>
      <c r="P17" s="5" t="s">
        <v>5</v>
      </c>
      <c r="Q17" s="5">
        <f>N18</f>
        <v>41</v>
      </c>
      <c r="R17" s="5">
        <f>N20</f>
        <v>42</v>
      </c>
      <c r="S17" s="5">
        <f>N22</f>
        <v>43</v>
      </c>
      <c r="T17" s="5" t="s">
        <v>6</v>
      </c>
      <c r="U17" s="5" t="s">
        <v>7</v>
      </c>
      <c r="V17" s="5" t="s">
        <v>8</v>
      </c>
    </row>
    <row r="18" spans="1:23" s="1" customFormat="1" ht="16.2" x14ac:dyDescent="0.45">
      <c r="A18" s="18"/>
      <c r="B18" s="13">
        <f>B17</f>
        <v>31</v>
      </c>
      <c r="C18" s="14" t="str">
        <f>VLOOKUP(B18,[1]名簿!B:E,4,0)</f>
        <v>塩澤崇幸</v>
      </c>
      <c r="D18" s="15"/>
      <c r="E18" s="16"/>
      <c r="F18" s="16"/>
      <c r="G18" s="16"/>
      <c r="H18" s="16"/>
      <c r="I18" s="16"/>
      <c r="J18" s="17"/>
      <c r="K18" s="16"/>
      <c r="L18" s="16"/>
      <c r="M18" s="37"/>
      <c r="N18" s="7">
        <v>41</v>
      </c>
      <c r="O18" s="8" t="str">
        <f>VLOOKUP(N18,[1]名簿!B:D,3,0)</f>
        <v>狩野 葵</v>
      </c>
      <c r="P18" s="9" t="str">
        <f>VLOOKUP(N18,[1]名簿!B:C,2,0)</f>
        <v>八王子実践高校</v>
      </c>
      <c r="Q18" s="10"/>
      <c r="R18" s="11" t="s">
        <v>9</v>
      </c>
      <c r="S18" s="11" t="s">
        <v>9</v>
      </c>
      <c r="T18" s="11">
        <v>2</v>
      </c>
      <c r="U18" s="10"/>
      <c r="V18" s="11">
        <v>1</v>
      </c>
    </row>
    <row r="19" spans="1:23" s="1" customFormat="1" ht="23.4" x14ac:dyDescent="0.45">
      <c r="A19" s="18"/>
      <c r="B19" s="7">
        <f>B17+1</f>
        <v>32</v>
      </c>
      <c r="C19" s="8" t="str">
        <f>VLOOKUP(B19,[1]名簿!B:D,3,0)</f>
        <v>田村　賢</v>
      </c>
      <c r="D19" s="9" t="str">
        <f>VLOOKUP(B19,[1]名簿!B:C,2,0)</f>
        <v>城山クラブ・北相クラブ</v>
      </c>
      <c r="E19" s="11">
        <v>1</v>
      </c>
      <c r="F19" s="10"/>
      <c r="G19" s="11">
        <v>1</v>
      </c>
      <c r="H19" s="11" t="s">
        <v>9</v>
      </c>
      <c r="I19" s="11">
        <v>2</v>
      </c>
      <c r="J19" s="11">
        <v>1</v>
      </c>
      <c r="K19" s="11">
        <v>-3</v>
      </c>
      <c r="L19" s="11">
        <v>5</v>
      </c>
      <c r="M19" s="38"/>
      <c r="N19" s="13">
        <f>N18</f>
        <v>41</v>
      </c>
      <c r="O19" s="14" t="str">
        <f>VLOOKUP(N18,[1]名簿!B:E,4,0)</f>
        <v>工藤来実</v>
      </c>
      <c r="P19" s="15"/>
      <c r="Q19" s="16"/>
      <c r="R19" s="16"/>
      <c r="S19" s="16"/>
      <c r="T19" s="17"/>
      <c r="U19" s="16"/>
      <c r="V19" s="17"/>
    </row>
    <row r="20" spans="1:23" s="1" customFormat="1" ht="23.4" x14ac:dyDescent="0.45">
      <c r="A20" s="18"/>
      <c r="B20" s="13">
        <f>B19</f>
        <v>32</v>
      </c>
      <c r="C20" s="14" t="str">
        <f>VLOOKUP(B20,[1]名簿!B:E,4,0)</f>
        <v>渡辺秀樹</v>
      </c>
      <c r="D20" s="15"/>
      <c r="E20" s="17"/>
      <c r="F20" s="16"/>
      <c r="G20" s="17"/>
      <c r="H20" s="16"/>
      <c r="I20" s="17"/>
      <c r="J20" s="17"/>
      <c r="K20" s="17"/>
      <c r="L20" s="17"/>
      <c r="M20" s="38"/>
      <c r="N20" s="7">
        <f>N18+1</f>
        <v>42</v>
      </c>
      <c r="O20" s="8" t="str">
        <f>VLOOKUP(N20,[1]名簿!B:D,3,0)</f>
        <v>齋藤優空</v>
      </c>
      <c r="P20" s="9" t="str">
        <f>VLOOKUP(N20,[1]名簿!B:C,2,0)</f>
        <v>南平高校</v>
      </c>
      <c r="Q20" s="11">
        <v>1</v>
      </c>
      <c r="R20" s="10"/>
      <c r="S20" s="11">
        <v>2</v>
      </c>
      <c r="T20" s="11">
        <v>0</v>
      </c>
      <c r="U20" s="10"/>
      <c r="V20" s="11">
        <v>3</v>
      </c>
    </row>
    <row r="21" spans="1:23" s="1" customFormat="1" ht="19.5" customHeight="1" x14ac:dyDescent="0.45">
      <c r="A21" s="18"/>
      <c r="B21" s="7">
        <f>B19+1</f>
        <v>33</v>
      </c>
      <c r="C21" s="8" t="str">
        <f>VLOOKUP(B21,[1]名簿!B:D,3,0)</f>
        <v>篠崎禎夫</v>
      </c>
      <c r="D21" s="9" t="str">
        <f>VLOOKUP(B21,[1]名簿!B:C,2,0)</f>
        <v>六和会・八王子市役所</v>
      </c>
      <c r="E21" s="11">
        <v>0</v>
      </c>
      <c r="F21" s="11" t="s">
        <v>9</v>
      </c>
      <c r="G21" s="10"/>
      <c r="H21" s="11">
        <v>1</v>
      </c>
      <c r="I21" s="11">
        <v>2</v>
      </c>
      <c r="J21" s="11">
        <v>1</v>
      </c>
      <c r="K21" s="11">
        <v>2</v>
      </c>
      <c r="L21" s="11">
        <v>3</v>
      </c>
      <c r="M21" s="38"/>
      <c r="N21" s="13">
        <f>N20</f>
        <v>42</v>
      </c>
      <c r="O21" s="14" t="str">
        <f>VLOOKUP(N20,[1]名簿!B:E,4,0)</f>
        <v>小松あおば</v>
      </c>
      <c r="P21" s="15"/>
      <c r="Q21" s="17"/>
      <c r="R21" s="16"/>
      <c r="S21" s="17"/>
      <c r="T21" s="17"/>
      <c r="U21" s="16"/>
      <c r="V21" s="17"/>
    </row>
    <row r="22" spans="1:23" s="1" customFormat="1" ht="19.5" customHeight="1" x14ac:dyDescent="0.45">
      <c r="A22" s="18"/>
      <c r="B22" s="13">
        <f>B21</f>
        <v>33</v>
      </c>
      <c r="C22" s="14" t="str">
        <f>VLOOKUP(B22,[1]名簿!B:E,4,0)</f>
        <v>牧野昌男</v>
      </c>
      <c r="D22" s="15"/>
      <c r="E22" s="17"/>
      <c r="F22" s="16"/>
      <c r="G22" s="16"/>
      <c r="H22" s="17"/>
      <c r="I22" s="17"/>
      <c r="J22" s="17"/>
      <c r="K22" s="17"/>
      <c r="L22" s="17"/>
      <c r="M22" s="38"/>
      <c r="N22" s="7">
        <f>N20+1</f>
        <v>43</v>
      </c>
      <c r="O22" s="8" t="str">
        <f>VLOOKUP(N22,[1]名簿!B:D,3,0)</f>
        <v>大久保咲良</v>
      </c>
      <c r="P22" s="9" t="str">
        <f>VLOOKUP(N22,[1]名簿!B:C,2,0)</f>
        <v>南平高校</v>
      </c>
      <c r="Q22" s="11">
        <v>1</v>
      </c>
      <c r="R22" s="11" t="s">
        <v>9</v>
      </c>
      <c r="S22" s="10"/>
      <c r="T22" s="11">
        <v>1</v>
      </c>
      <c r="U22" s="10"/>
      <c r="V22" s="11">
        <v>2</v>
      </c>
    </row>
    <row r="23" spans="1:23" s="1" customFormat="1" ht="19.5" customHeight="1" x14ac:dyDescent="0.45">
      <c r="A23" s="18"/>
      <c r="B23" s="7">
        <f>B21+1</f>
        <v>34</v>
      </c>
      <c r="C23" s="8" t="str">
        <f>VLOOKUP(B23,[1]名簿!B:D,3,0)</f>
        <v>後藤一正</v>
      </c>
      <c r="D23" s="9" t="str">
        <f>VLOOKUP(B23,[1]名簿!B:C,2,0)</f>
        <v>冨士森会</v>
      </c>
      <c r="E23" s="11">
        <v>1</v>
      </c>
      <c r="F23" s="11">
        <v>1</v>
      </c>
      <c r="G23" s="11" t="s">
        <v>9</v>
      </c>
      <c r="H23" s="10"/>
      <c r="I23" s="11">
        <v>0</v>
      </c>
      <c r="J23" s="11">
        <v>1</v>
      </c>
      <c r="K23" s="11">
        <v>1</v>
      </c>
      <c r="L23" s="11">
        <v>4</v>
      </c>
      <c r="M23" s="38"/>
      <c r="N23" s="13">
        <f>N22</f>
        <v>43</v>
      </c>
      <c r="O23" s="14" t="str">
        <f>VLOOKUP(N22,[1]名簿!B:E,4,0)</f>
        <v>吉野心和</v>
      </c>
      <c r="P23" s="15"/>
      <c r="Q23" s="17"/>
      <c r="R23" s="16"/>
      <c r="S23" s="16"/>
      <c r="T23" s="17"/>
      <c r="U23" s="16"/>
      <c r="V23" s="17"/>
    </row>
    <row r="24" spans="1:23" s="1" customFormat="1" ht="23.4" x14ac:dyDescent="0.45">
      <c r="A24" s="18"/>
      <c r="B24" s="13">
        <f>B23</f>
        <v>34</v>
      </c>
      <c r="C24" s="14" t="str">
        <f>VLOOKUP(B24,[1]名簿!B:E,4,0)</f>
        <v>石渡辰郎</v>
      </c>
      <c r="D24" s="15"/>
      <c r="E24" s="17"/>
      <c r="F24" s="17"/>
      <c r="G24" s="16"/>
      <c r="H24" s="16"/>
      <c r="I24" s="17"/>
      <c r="J24" s="17"/>
      <c r="K24" s="17"/>
      <c r="L24" s="17"/>
      <c r="M24" s="38"/>
    </row>
    <row r="25" spans="1:23" s="1" customFormat="1" ht="23.4" x14ac:dyDescent="0.45">
      <c r="A25" s="18"/>
      <c r="B25" s="7">
        <f>B23+1</f>
        <v>35</v>
      </c>
      <c r="C25" s="8" t="str">
        <f>VLOOKUP(B25,[1]名簿!B:D,3,0)</f>
        <v>高橋洋二</v>
      </c>
      <c r="D25" s="9" t="str">
        <f>VLOOKUP(B25,[1]名簿!B:C,2,0)</f>
        <v>城山クラブ・北相クラブ</v>
      </c>
      <c r="E25" s="11">
        <v>0</v>
      </c>
      <c r="F25" s="11" t="s">
        <v>9</v>
      </c>
      <c r="G25" s="11" t="s">
        <v>9</v>
      </c>
      <c r="H25" s="11" t="s">
        <v>9</v>
      </c>
      <c r="I25" s="11"/>
      <c r="J25" s="11">
        <v>3</v>
      </c>
      <c r="K25" s="11"/>
      <c r="L25" s="11">
        <v>2</v>
      </c>
      <c r="M25" s="38"/>
      <c r="N25" s="4" t="s">
        <v>22</v>
      </c>
      <c r="O25" s="2"/>
    </row>
    <row r="26" spans="1:23" s="1" customFormat="1" ht="23.4" x14ac:dyDescent="0.45">
      <c r="A26" s="18"/>
      <c r="B26" s="13">
        <f>B25</f>
        <v>35</v>
      </c>
      <c r="C26" s="14" t="str">
        <f>VLOOKUP(B26,[1]名簿!B:E,4,0)</f>
        <v>丸山靖則</v>
      </c>
      <c r="D26" s="15"/>
      <c r="E26" s="17"/>
      <c r="F26" s="16"/>
      <c r="G26" s="16"/>
      <c r="H26" s="16"/>
      <c r="I26" s="17"/>
      <c r="J26" s="17"/>
      <c r="K26" s="17"/>
      <c r="L26" s="17"/>
      <c r="M26" s="38"/>
      <c r="N26" s="5" t="s">
        <v>3</v>
      </c>
      <c r="O26" s="5" t="s">
        <v>4</v>
      </c>
      <c r="P26" s="5" t="s">
        <v>5</v>
      </c>
      <c r="Q26" s="5">
        <f>N27</f>
        <v>44</v>
      </c>
      <c r="R26" s="5">
        <f>N29</f>
        <v>45</v>
      </c>
      <c r="S26" s="5">
        <f>N31</f>
        <v>46</v>
      </c>
      <c r="T26" s="5">
        <f>N33</f>
        <v>47</v>
      </c>
      <c r="U26" s="5" t="s">
        <v>6</v>
      </c>
      <c r="V26" s="5" t="s">
        <v>7</v>
      </c>
      <c r="W26" s="5" t="s">
        <v>8</v>
      </c>
    </row>
    <row r="27" spans="1:23" s="1" customFormat="1" ht="23.4" x14ac:dyDescent="0.45">
      <c r="A27" s="18"/>
      <c r="C27" s="2"/>
      <c r="I27" s="26"/>
      <c r="J27" s="26"/>
      <c r="K27" s="26"/>
      <c r="L27" s="26"/>
      <c r="M27" s="42"/>
      <c r="N27" s="7">
        <v>44</v>
      </c>
      <c r="O27" s="8" t="str">
        <f>VLOOKUP(N27,[1]名簿!B:D,3,0)</f>
        <v>田中杏果</v>
      </c>
      <c r="P27" s="9" t="str">
        <f>VLOOKUP(N27,[1]名簿!B:C,2,0)</f>
        <v>南平高校</v>
      </c>
      <c r="Q27" s="10"/>
      <c r="R27" s="11" t="s">
        <v>9</v>
      </c>
      <c r="S27" s="11" t="s">
        <v>9</v>
      </c>
      <c r="T27" s="11">
        <v>1</v>
      </c>
      <c r="U27" s="11">
        <v>2</v>
      </c>
      <c r="V27" s="11">
        <v>0</v>
      </c>
      <c r="W27" s="11">
        <v>2</v>
      </c>
    </row>
    <row r="28" spans="1:23" s="1" customFormat="1" ht="16.2" x14ac:dyDescent="0.45">
      <c r="A28" s="18"/>
      <c r="C28" s="2"/>
      <c r="M28" s="41"/>
      <c r="N28" s="13">
        <f>N27</f>
        <v>44</v>
      </c>
      <c r="O28" s="14" t="str">
        <f>VLOOKUP(N27,[1]名簿!B:E,4,0)</f>
        <v>井上さくら</v>
      </c>
      <c r="P28" s="15"/>
      <c r="Q28" s="16"/>
      <c r="R28" s="16"/>
      <c r="S28" s="16"/>
      <c r="T28" s="17"/>
      <c r="U28" s="17"/>
      <c r="V28" s="17"/>
      <c r="W28" s="17"/>
    </row>
    <row r="29" spans="1:23" s="1" customFormat="1" ht="16.2" x14ac:dyDescent="0.45">
      <c r="A29" s="18"/>
      <c r="C29" s="2"/>
      <c r="M29" s="41"/>
      <c r="N29" s="7">
        <f>N27+1</f>
        <v>45</v>
      </c>
      <c r="O29" s="8" t="str">
        <f>VLOOKUP(N29,[1]名簿!B:D,3,0)</f>
        <v>青木香帆</v>
      </c>
      <c r="P29" s="9" t="str">
        <f>VLOOKUP(N29,[1]名簿!B:C,2,0)</f>
        <v>南平高校</v>
      </c>
      <c r="Q29" s="11">
        <v>1</v>
      </c>
      <c r="R29" s="11"/>
      <c r="S29" s="11" t="s">
        <v>9</v>
      </c>
      <c r="T29" s="11" t="s">
        <v>9</v>
      </c>
      <c r="U29" s="11">
        <v>2</v>
      </c>
      <c r="V29" s="11">
        <v>1</v>
      </c>
      <c r="W29" s="11">
        <v>1</v>
      </c>
    </row>
    <row r="30" spans="1:23" s="1" customFormat="1" ht="16.2" x14ac:dyDescent="0.45">
      <c r="A30" s="18"/>
      <c r="C30" s="2"/>
      <c r="M30" s="41"/>
      <c r="N30" s="13">
        <f>N29</f>
        <v>45</v>
      </c>
      <c r="O30" s="14" t="str">
        <f>VLOOKUP(N29,[1]名簿!B:E,4,0)</f>
        <v>八木春奈</v>
      </c>
      <c r="P30" s="15"/>
      <c r="Q30" s="17"/>
      <c r="R30" s="17"/>
      <c r="S30" s="16"/>
      <c r="T30" s="16"/>
      <c r="U30" s="17"/>
      <c r="V30" s="17"/>
      <c r="W30" s="17"/>
    </row>
    <row r="31" spans="1:23" s="1" customFormat="1" ht="16.2" x14ac:dyDescent="0.45">
      <c r="A31" s="18"/>
      <c r="C31" s="2"/>
      <c r="M31" s="41"/>
      <c r="N31" s="7">
        <f>N29+1</f>
        <v>46</v>
      </c>
      <c r="O31" s="8" t="str">
        <f>VLOOKUP(N31,[1]名簿!B:D,3,0)</f>
        <v>長澤優花</v>
      </c>
      <c r="P31" s="9" t="str">
        <f>VLOOKUP(N31,[1]名簿!B:C,2,0)</f>
        <v>八王子実践高校</v>
      </c>
      <c r="Q31" s="11">
        <v>2</v>
      </c>
      <c r="R31" s="11">
        <v>0</v>
      </c>
      <c r="S31" s="10"/>
      <c r="T31" s="11">
        <v>1</v>
      </c>
      <c r="U31" s="11">
        <v>0</v>
      </c>
      <c r="V31" s="11"/>
      <c r="W31" s="11">
        <v>4</v>
      </c>
    </row>
    <row r="32" spans="1:23" s="1" customFormat="1" ht="18.600000000000001" customHeight="1" thickBot="1" x14ac:dyDescent="0.5">
      <c r="A32" s="18"/>
      <c r="B32" s="52">
        <v>1</v>
      </c>
      <c r="C32" s="2"/>
      <c r="D32" s="48"/>
      <c r="H32" s="52">
        <v>0</v>
      </c>
      <c r="J32" s="44"/>
      <c r="M32" s="41"/>
      <c r="N32" s="13">
        <f>N31</f>
        <v>46</v>
      </c>
      <c r="O32" s="14" t="str">
        <f>VLOOKUP(N31,[1]名簿!B:E,4,0)</f>
        <v>野澤茉結</v>
      </c>
      <c r="P32" s="15"/>
      <c r="Q32" s="17"/>
      <c r="R32" s="17"/>
      <c r="S32" s="16"/>
      <c r="T32" s="17"/>
      <c r="U32" s="17"/>
      <c r="V32" s="17"/>
      <c r="W32" s="17"/>
    </row>
    <row r="33" spans="1:23" s="1" customFormat="1" ht="16.8" thickTop="1" x14ac:dyDescent="0.45">
      <c r="A33" s="18"/>
      <c r="B33" s="52"/>
      <c r="C33" s="46"/>
      <c r="D33" s="47"/>
      <c r="E33" s="44"/>
      <c r="H33" s="52"/>
      <c r="I33" s="50"/>
      <c r="J33" s="49"/>
      <c r="K33" s="44"/>
      <c r="M33" s="41"/>
      <c r="N33" s="7">
        <f>N31+1</f>
        <v>47</v>
      </c>
      <c r="O33" s="8" t="str">
        <f>VLOOKUP(N33,[1]名簿!B:D,3,0)</f>
        <v>笠間凜咲</v>
      </c>
      <c r="P33" s="9" t="str">
        <f>VLOOKUP(N33,[1]名簿!B:C,2,0)</f>
        <v>南平高校</v>
      </c>
      <c r="Q33" s="11" t="s">
        <v>9</v>
      </c>
      <c r="R33" s="11">
        <v>0</v>
      </c>
      <c r="S33" s="11" t="s">
        <v>9</v>
      </c>
      <c r="T33" s="10"/>
      <c r="U33" s="11">
        <v>2</v>
      </c>
      <c r="V33" s="11">
        <v>-1</v>
      </c>
      <c r="W33" s="11">
        <v>3</v>
      </c>
    </row>
    <row r="34" spans="1:23" s="1" customFormat="1" ht="16.2" x14ac:dyDescent="0.45">
      <c r="A34" s="18"/>
      <c r="C34" s="45"/>
      <c r="D34" s="41"/>
      <c r="E34" s="44"/>
      <c r="I34" s="44"/>
      <c r="J34" s="51"/>
      <c r="M34" s="41"/>
      <c r="N34" s="13">
        <f>N33</f>
        <v>47</v>
      </c>
      <c r="O34" s="14" t="str">
        <f>VLOOKUP(N33,[1]名簿!B:E,4,0)</f>
        <v>伊藤実紀</v>
      </c>
      <c r="P34" s="15"/>
      <c r="Q34" s="16"/>
      <c r="R34" s="17"/>
      <c r="S34" s="16"/>
      <c r="T34" s="16"/>
      <c r="U34" s="17"/>
      <c r="V34" s="17"/>
      <c r="W34" s="17"/>
    </row>
    <row r="35" spans="1:23" s="1" customFormat="1" ht="16.2" x14ac:dyDescent="0.45">
      <c r="A35" s="18"/>
      <c r="C35" s="45"/>
      <c r="D35" s="41"/>
      <c r="E35" s="44"/>
      <c r="I35" s="44"/>
      <c r="K35" s="44"/>
      <c r="M35" s="41"/>
    </row>
    <row r="36" spans="1:23" s="1" customFormat="1" ht="16.2" x14ac:dyDescent="0.45">
      <c r="A36" s="18"/>
      <c r="B36" s="24" t="s">
        <v>56</v>
      </c>
      <c r="C36" s="24"/>
      <c r="D36" s="24" t="s">
        <v>57</v>
      </c>
      <c r="E36" s="24"/>
      <c r="H36" s="24" t="s">
        <v>58</v>
      </c>
      <c r="I36" s="24"/>
      <c r="J36" s="24" t="s">
        <v>59</v>
      </c>
      <c r="K36" s="24"/>
      <c r="M36" s="41"/>
    </row>
    <row r="37" spans="1:23" x14ac:dyDescent="0.45">
      <c r="M37" s="43"/>
    </row>
    <row r="38" spans="1:23" x14ac:dyDescent="0.45">
      <c r="M38" s="43"/>
    </row>
    <row r="39" spans="1:23" x14ac:dyDescent="0.45">
      <c r="M39" s="43"/>
    </row>
    <row r="40" spans="1:23" x14ac:dyDescent="0.45">
      <c r="M40" s="43"/>
    </row>
    <row r="41" spans="1:23" x14ac:dyDescent="0.45">
      <c r="M41" s="43"/>
    </row>
    <row r="42" spans="1:23" x14ac:dyDescent="0.45">
      <c r="M42" s="43"/>
    </row>
    <row r="43" spans="1:23" x14ac:dyDescent="0.45">
      <c r="M43" s="43"/>
    </row>
    <row r="44" spans="1:23" x14ac:dyDescent="0.45">
      <c r="M44" s="43"/>
    </row>
    <row r="45" spans="1:23" x14ac:dyDescent="0.45">
      <c r="M45" s="43"/>
    </row>
    <row r="46" spans="1:23" x14ac:dyDescent="0.45">
      <c r="M46" s="43"/>
    </row>
    <row r="47" spans="1:23" x14ac:dyDescent="0.45">
      <c r="M47" s="43"/>
    </row>
    <row r="48" spans="1:23" x14ac:dyDescent="0.45">
      <c r="M48" s="43"/>
    </row>
    <row r="49" spans="13:13" x14ac:dyDescent="0.45">
      <c r="M49" s="43"/>
    </row>
    <row r="50" spans="13:13" x14ac:dyDescent="0.45">
      <c r="M50" s="43"/>
    </row>
    <row r="51" spans="13:13" x14ac:dyDescent="0.45">
      <c r="M51" s="43"/>
    </row>
    <row r="52" spans="13:13" x14ac:dyDescent="0.45">
      <c r="M52" s="43"/>
    </row>
    <row r="53" spans="13:13" x14ac:dyDescent="0.45">
      <c r="M53" s="43"/>
    </row>
    <row r="54" spans="13:13" x14ac:dyDescent="0.45">
      <c r="M54" s="43"/>
    </row>
    <row r="55" spans="13:13" x14ac:dyDescent="0.45">
      <c r="M55" s="43"/>
    </row>
  </sheetData>
  <mergeCells count="194">
    <mergeCell ref="B36:C36"/>
    <mergeCell ref="D36:E36"/>
    <mergeCell ref="H36:I36"/>
    <mergeCell ref="J36:K36"/>
    <mergeCell ref="H32:H33"/>
    <mergeCell ref="B32:B33"/>
    <mergeCell ref="W31:W32"/>
    <mergeCell ref="P33:P34"/>
    <mergeCell ref="Q33:Q34"/>
    <mergeCell ref="R33:R34"/>
    <mergeCell ref="S33:S34"/>
    <mergeCell ref="T33:T34"/>
    <mergeCell ref="U33:U34"/>
    <mergeCell ref="V33:V34"/>
    <mergeCell ref="W33:W34"/>
    <mergeCell ref="U29:U30"/>
    <mergeCell ref="V29:V30"/>
    <mergeCell ref="W29:W30"/>
    <mergeCell ref="P31:P32"/>
    <mergeCell ref="Q31:Q32"/>
    <mergeCell ref="R31:R32"/>
    <mergeCell ref="S31:S32"/>
    <mergeCell ref="T31:T32"/>
    <mergeCell ref="U31:U32"/>
    <mergeCell ref="V31:V32"/>
    <mergeCell ref="S27:S28"/>
    <mergeCell ref="T27:T28"/>
    <mergeCell ref="U27:U28"/>
    <mergeCell ref="V27:V28"/>
    <mergeCell ref="W27:W28"/>
    <mergeCell ref="P29:P30"/>
    <mergeCell ref="Q29:Q30"/>
    <mergeCell ref="R29:R30"/>
    <mergeCell ref="S29:S30"/>
    <mergeCell ref="T29:T30"/>
    <mergeCell ref="J25:J26"/>
    <mergeCell ref="K25:K26"/>
    <mergeCell ref="L25:L26"/>
    <mergeCell ref="P27:P28"/>
    <mergeCell ref="Q27:Q28"/>
    <mergeCell ref="R27:R28"/>
    <mergeCell ref="D25:D26"/>
    <mergeCell ref="E25:E26"/>
    <mergeCell ref="F25:F26"/>
    <mergeCell ref="G25:G26"/>
    <mergeCell ref="H25:H26"/>
    <mergeCell ref="I25:I26"/>
    <mergeCell ref="S22:S23"/>
    <mergeCell ref="T22:T23"/>
    <mergeCell ref="U22:U23"/>
    <mergeCell ref="V22:V23"/>
    <mergeCell ref="D23:D24"/>
    <mergeCell ref="E23:E24"/>
    <mergeCell ref="F23:F24"/>
    <mergeCell ref="G23:G24"/>
    <mergeCell ref="H23:H24"/>
    <mergeCell ref="I23:I24"/>
    <mergeCell ref="J21:J22"/>
    <mergeCell ref="K21:K22"/>
    <mergeCell ref="L21:L22"/>
    <mergeCell ref="P22:P23"/>
    <mergeCell ref="Q22:Q23"/>
    <mergeCell ref="R22:R23"/>
    <mergeCell ref="J23:J24"/>
    <mergeCell ref="K23:K24"/>
    <mergeCell ref="L23:L24"/>
    <mergeCell ref="D21:D22"/>
    <mergeCell ref="E21:E22"/>
    <mergeCell ref="F21:F22"/>
    <mergeCell ref="G21:G22"/>
    <mergeCell ref="H21:H22"/>
    <mergeCell ref="I21:I22"/>
    <mergeCell ref="Q20:Q21"/>
    <mergeCell ref="R20:R21"/>
    <mergeCell ref="S20:S21"/>
    <mergeCell ref="T20:T21"/>
    <mergeCell ref="U20:U21"/>
    <mergeCell ref="V20:V21"/>
    <mergeCell ref="S18:S19"/>
    <mergeCell ref="T18:T19"/>
    <mergeCell ref="U18:U19"/>
    <mergeCell ref="V18:V19"/>
    <mergeCell ref="D19:D20"/>
    <mergeCell ref="E19:E20"/>
    <mergeCell ref="F19:F20"/>
    <mergeCell ref="G19:G20"/>
    <mergeCell ref="H19:H20"/>
    <mergeCell ref="I19:I20"/>
    <mergeCell ref="J17:J18"/>
    <mergeCell ref="K17:K18"/>
    <mergeCell ref="L17:L18"/>
    <mergeCell ref="P18:P19"/>
    <mergeCell ref="Q18:Q19"/>
    <mergeCell ref="R18:R19"/>
    <mergeCell ref="J19:J20"/>
    <mergeCell ref="K19:K20"/>
    <mergeCell ref="L19:L20"/>
    <mergeCell ref="P20:P21"/>
    <mergeCell ref="D17:D18"/>
    <mergeCell ref="E17:E18"/>
    <mergeCell ref="F17:F18"/>
    <mergeCell ref="G17:G18"/>
    <mergeCell ref="H17:H18"/>
    <mergeCell ref="I17:I18"/>
    <mergeCell ref="S12:S13"/>
    <mergeCell ref="T12:T13"/>
    <mergeCell ref="U12:U13"/>
    <mergeCell ref="V12:V13"/>
    <mergeCell ref="W12:W13"/>
    <mergeCell ref="X12:X13"/>
    <mergeCell ref="J12:J13"/>
    <mergeCell ref="K12:K13"/>
    <mergeCell ref="L12:L13"/>
    <mergeCell ref="P12:P13"/>
    <mergeCell ref="Q12:Q13"/>
    <mergeCell ref="R12:R13"/>
    <mergeCell ref="D12:D13"/>
    <mergeCell ref="E12:E13"/>
    <mergeCell ref="F12:F13"/>
    <mergeCell ref="G12:G13"/>
    <mergeCell ref="H12:H13"/>
    <mergeCell ref="I12:I13"/>
    <mergeCell ref="S10:S11"/>
    <mergeCell ref="T10:T11"/>
    <mergeCell ref="U10:U11"/>
    <mergeCell ref="V10:V11"/>
    <mergeCell ref="W10:W11"/>
    <mergeCell ref="X10:X11"/>
    <mergeCell ref="J10:J11"/>
    <mergeCell ref="K10:K11"/>
    <mergeCell ref="L10:L11"/>
    <mergeCell ref="P10:P11"/>
    <mergeCell ref="Q10:Q11"/>
    <mergeCell ref="R10:R11"/>
    <mergeCell ref="D10:D11"/>
    <mergeCell ref="E10:E11"/>
    <mergeCell ref="F10:F11"/>
    <mergeCell ref="G10:G11"/>
    <mergeCell ref="H10:H11"/>
    <mergeCell ref="I10:I11"/>
    <mergeCell ref="S8:S9"/>
    <mergeCell ref="T8:T9"/>
    <mergeCell ref="U8:U9"/>
    <mergeCell ref="V8:V9"/>
    <mergeCell ref="W8:W9"/>
    <mergeCell ref="X8:X9"/>
    <mergeCell ref="J8:J9"/>
    <mergeCell ref="K8:K9"/>
    <mergeCell ref="L8:L9"/>
    <mergeCell ref="P8:P9"/>
    <mergeCell ref="Q8:Q9"/>
    <mergeCell ref="R8:R9"/>
    <mergeCell ref="D8:D9"/>
    <mergeCell ref="E8:E9"/>
    <mergeCell ref="F8:F9"/>
    <mergeCell ref="G8:G9"/>
    <mergeCell ref="H8:H9"/>
    <mergeCell ref="I8:I9"/>
    <mergeCell ref="S6:S7"/>
    <mergeCell ref="T6:T7"/>
    <mergeCell ref="U6:U7"/>
    <mergeCell ref="V6:V7"/>
    <mergeCell ref="W6:W7"/>
    <mergeCell ref="X6:X7"/>
    <mergeCell ref="J6:J7"/>
    <mergeCell ref="K6:K7"/>
    <mergeCell ref="L6:L7"/>
    <mergeCell ref="P6:P7"/>
    <mergeCell ref="Q6:Q7"/>
    <mergeCell ref="R6:R7"/>
    <mergeCell ref="D6:D7"/>
    <mergeCell ref="E6:E7"/>
    <mergeCell ref="F6:F7"/>
    <mergeCell ref="G6:G7"/>
    <mergeCell ref="H6:H7"/>
    <mergeCell ref="I6:I7"/>
    <mergeCell ref="S4:S5"/>
    <mergeCell ref="T4:T5"/>
    <mergeCell ref="U4:U5"/>
    <mergeCell ref="V4:V5"/>
    <mergeCell ref="W4:W5"/>
    <mergeCell ref="X4:X5"/>
    <mergeCell ref="J4:J5"/>
    <mergeCell ref="K4:K5"/>
    <mergeCell ref="L4:L5"/>
    <mergeCell ref="P4:P5"/>
    <mergeCell ref="Q4:Q5"/>
    <mergeCell ref="R4:R5"/>
    <mergeCell ref="D4:D5"/>
    <mergeCell ref="E4:E5"/>
    <mergeCell ref="F4:F5"/>
    <mergeCell ref="G4:G5"/>
    <mergeCell ref="H4:H5"/>
    <mergeCell ref="I4:I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8865B-6F09-48FA-AC1E-62D15E987418}">
  <dimension ref="B1:W31"/>
  <sheetViews>
    <sheetView tabSelected="1" workbookViewId="0">
      <selection activeCell="L17" sqref="L17"/>
    </sheetView>
  </sheetViews>
  <sheetFormatPr defaultRowHeight="18" x14ac:dyDescent="0.45"/>
  <sheetData>
    <row r="1" spans="2:23" s="1" customFormat="1" ht="19.5" customHeight="1" x14ac:dyDescent="0.45">
      <c r="B1" s="3" t="s">
        <v>23</v>
      </c>
      <c r="C1" s="2"/>
      <c r="M1" s="3" t="s">
        <v>24</v>
      </c>
      <c r="N1" s="2"/>
    </row>
    <row r="2" spans="2:23" s="1" customFormat="1" ht="19.5" customHeight="1" x14ac:dyDescent="0.45">
      <c r="B2" s="4" t="s">
        <v>25</v>
      </c>
      <c r="C2" s="2"/>
      <c r="M2" s="4" t="s">
        <v>26</v>
      </c>
      <c r="N2" s="2"/>
    </row>
    <row r="3" spans="2:23" s="2" customFormat="1" ht="19.5" customHeight="1" x14ac:dyDescent="0.45">
      <c r="B3" s="5" t="s">
        <v>3</v>
      </c>
      <c r="C3" s="5" t="s">
        <v>4</v>
      </c>
      <c r="D3" s="5" t="s">
        <v>5</v>
      </c>
      <c r="E3" s="5">
        <f>B4</f>
        <v>48</v>
      </c>
      <c r="F3" s="5">
        <f>B6</f>
        <v>49</v>
      </c>
      <c r="G3" s="5">
        <f>B8</f>
        <v>50</v>
      </c>
      <c r="H3" s="5" t="s">
        <v>6</v>
      </c>
      <c r="I3" s="5" t="s">
        <v>7</v>
      </c>
      <c r="J3" s="5" t="s">
        <v>8</v>
      </c>
      <c r="M3" s="5" t="s">
        <v>3</v>
      </c>
      <c r="N3" s="5" t="s">
        <v>4</v>
      </c>
      <c r="O3" s="5" t="s">
        <v>5</v>
      </c>
      <c r="P3" s="5"/>
      <c r="Q3" s="5"/>
      <c r="R3" s="5"/>
      <c r="S3" s="5" t="s">
        <v>6</v>
      </c>
      <c r="T3" s="5" t="s">
        <v>7</v>
      </c>
      <c r="U3" s="5" t="s">
        <v>8</v>
      </c>
    </row>
    <row r="4" spans="2:23" s="1" customFormat="1" ht="19.5" customHeight="1" x14ac:dyDescent="0.45">
      <c r="B4" s="7">
        <v>48</v>
      </c>
      <c r="C4" s="8" t="str">
        <f>VLOOKUP(B4,[1]名簿!B:D,3,0)</f>
        <v>岸川美有紀</v>
      </c>
      <c r="D4" s="9" t="str">
        <f>VLOOKUP(B4,[1]名簿!B:C,2,0)</f>
        <v>八王子庭球クラブ　　</v>
      </c>
      <c r="E4" s="10"/>
      <c r="F4" s="11" t="s">
        <v>9</v>
      </c>
      <c r="G4" s="11" t="s">
        <v>9</v>
      </c>
      <c r="H4" s="11">
        <v>2</v>
      </c>
      <c r="I4" s="11"/>
      <c r="J4" s="11">
        <v>1</v>
      </c>
      <c r="K4" s="2"/>
      <c r="M4" s="7">
        <v>48</v>
      </c>
      <c r="N4" s="8" t="s">
        <v>27</v>
      </c>
      <c r="O4" s="9" t="s">
        <v>28</v>
      </c>
      <c r="P4" s="10"/>
      <c r="Q4" s="11" t="s">
        <v>9</v>
      </c>
      <c r="R4" s="11" t="s">
        <v>9</v>
      </c>
      <c r="S4" s="11">
        <v>2</v>
      </c>
      <c r="T4" s="11"/>
      <c r="U4" s="11">
        <v>1</v>
      </c>
    </row>
    <row r="5" spans="2:23" s="1" customFormat="1" ht="19.5" customHeight="1" x14ac:dyDescent="0.45">
      <c r="B5" s="13">
        <f>B4</f>
        <v>48</v>
      </c>
      <c r="C5" s="14" t="str">
        <f>VLOOKUP(B5,[1]名簿!B:E,4,0)</f>
        <v>板谷越真紀</v>
      </c>
      <c r="D5" s="15"/>
      <c r="E5" s="16"/>
      <c r="F5" s="16"/>
      <c r="G5" s="16"/>
      <c r="H5" s="17"/>
      <c r="I5" s="17"/>
      <c r="J5" s="17"/>
      <c r="K5" s="2"/>
      <c r="M5" s="13"/>
      <c r="N5" s="14" t="s">
        <v>29</v>
      </c>
      <c r="O5" s="15"/>
      <c r="P5" s="16"/>
      <c r="Q5" s="16"/>
      <c r="R5" s="16"/>
      <c r="S5" s="17"/>
      <c r="T5" s="17"/>
      <c r="U5" s="17"/>
    </row>
    <row r="6" spans="2:23" s="1" customFormat="1" ht="19.5" customHeight="1" x14ac:dyDescent="0.45">
      <c r="B6" s="7">
        <f>B4+1</f>
        <v>49</v>
      </c>
      <c r="C6" s="8" t="str">
        <f>VLOOKUP(B6,[1]名簿!B:D,3,0)</f>
        <v>濱田瑞希</v>
      </c>
      <c r="D6" s="9" t="str">
        <f>VLOOKUP(B6,[1]名簿!B:C,2,0)</f>
        <v>清瀬高校・クラブ百花</v>
      </c>
      <c r="E6" s="11">
        <v>0</v>
      </c>
      <c r="F6" s="11"/>
      <c r="G6" s="11" t="s">
        <v>9</v>
      </c>
      <c r="H6" s="11">
        <v>1</v>
      </c>
      <c r="I6" s="11"/>
      <c r="J6" s="11">
        <v>2</v>
      </c>
      <c r="K6" s="2"/>
      <c r="M6" s="7">
        <v>54</v>
      </c>
      <c r="N6" s="8" t="s">
        <v>30</v>
      </c>
      <c r="O6" s="9" t="s">
        <v>31</v>
      </c>
      <c r="P6" s="11">
        <v>3</v>
      </c>
      <c r="Q6" s="10"/>
      <c r="R6" s="11">
        <v>0</v>
      </c>
      <c r="S6" s="11">
        <v>0</v>
      </c>
      <c r="T6" s="11"/>
      <c r="U6" s="11">
        <v>3</v>
      </c>
    </row>
    <row r="7" spans="2:23" s="1" customFormat="1" ht="19.5" customHeight="1" x14ac:dyDescent="0.45">
      <c r="B7" s="13">
        <f>B6</f>
        <v>49</v>
      </c>
      <c r="C7" s="14" t="str">
        <f>VLOOKUP(B7,[1]名簿!B:E,4,0)</f>
        <v>廣内真由美</v>
      </c>
      <c r="D7" s="15"/>
      <c r="E7" s="17"/>
      <c r="F7" s="17"/>
      <c r="G7" s="16"/>
      <c r="H7" s="17"/>
      <c r="I7" s="17"/>
      <c r="J7" s="17"/>
      <c r="K7" s="2"/>
      <c r="M7" s="13"/>
      <c r="N7" s="14" t="s">
        <v>32</v>
      </c>
      <c r="O7" s="15"/>
      <c r="P7" s="17"/>
      <c r="Q7" s="16"/>
      <c r="R7" s="17"/>
      <c r="S7" s="17"/>
      <c r="T7" s="17"/>
      <c r="U7" s="17"/>
    </row>
    <row r="8" spans="2:23" s="1" customFormat="1" ht="19.5" customHeight="1" x14ac:dyDescent="0.45">
      <c r="B8" s="7">
        <f>B6+1</f>
        <v>50</v>
      </c>
      <c r="C8" s="8" t="str">
        <f>VLOOKUP(B8,[1]名簿!B:D,3,0)</f>
        <v>石井真由美</v>
      </c>
      <c r="D8" s="9" t="str">
        <f>VLOOKUP(B8,[1]名簿!B:C,2,0)</f>
        <v>常磐クラブ</v>
      </c>
      <c r="E8" s="11">
        <v>0</v>
      </c>
      <c r="F8" s="11">
        <v>2</v>
      </c>
      <c r="G8" s="10"/>
      <c r="H8" s="11">
        <v>0</v>
      </c>
      <c r="I8" s="11"/>
      <c r="J8" s="11">
        <v>3</v>
      </c>
      <c r="K8" s="2"/>
      <c r="M8" s="7">
        <v>58</v>
      </c>
      <c r="N8" s="8" t="s">
        <v>33</v>
      </c>
      <c r="O8" s="9" t="s">
        <v>34</v>
      </c>
      <c r="P8" s="11">
        <v>2</v>
      </c>
      <c r="Q8" s="11" t="s">
        <v>9</v>
      </c>
      <c r="R8" s="10"/>
      <c r="S8" s="11">
        <v>1</v>
      </c>
      <c r="T8" s="11"/>
      <c r="U8" s="11">
        <v>2</v>
      </c>
    </row>
    <row r="9" spans="2:23" s="1" customFormat="1" ht="19.5" customHeight="1" x14ac:dyDescent="0.45">
      <c r="B9" s="13">
        <f>B8</f>
        <v>50</v>
      </c>
      <c r="C9" s="14" t="str">
        <f>VLOOKUP(B9,[1]名簿!B:E,4,0)</f>
        <v>池田理沙</v>
      </c>
      <c r="D9" s="15"/>
      <c r="E9" s="17"/>
      <c r="F9" s="17"/>
      <c r="G9" s="16"/>
      <c r="H9" s="17"/>
      <c r="I9" s="17"/>
      <c r="J9" s="17"/>
      <c r="K9" s="6"/>
      <c r="M9" s="13"/>
      <c r="N9" s="14" t="s">
        <v>35</v>
      </c>
      <c r="O9" s="15"/>
      <c r="P9" s="17"/>
      <c r="Q9" s="16"/>
      <c r="R9" s="16"/>
      <c r="S9" s="17"/>
      <c r="T9" s="17"/>
      <c r="U9" s="17"/>
    </row>
    <row r="10" spans="2:23" s="1" customFormat="1" ht="19.5" customHeight="1" x14ac:dyDescent="0.45">
      <c r="B10" s="27"/>
      <c r="C10" s="21"/>
      <c r="D10" s="22"/>
      <c r="E10" s="21"/>
      <c r="F10" s="21"/>
      <c r="G10" s="21"/>
      <c r="H10" s="21"/>
      <c r="I10" s="21"/>
      <c r="J10" s="21"/>
      <c r="K10" s="2"/>
      <c r="M10" s="2"/>
    </row>
    <row r="11" spans="2:23" s="1" customFormat="1" ht="19.5" customHeight="1" x14ac:dyDescent="0.45">
      <c r="B11" s="4" t="s">
        <v>36</v>
      </c>
      <c r="C11" s="2"/>
      <c r="M11" s="2"/>
    </row>
    <row r="12" spans="2:23" s="1" customFormat="1" ht="19.5" customHeight="1" x14ac:dyDescent="0.45">
      <c r="B12" s="5" t="s">
        <v>3</v>
      </c>
      <c r="C12" s="5" t="s">
        <v>4</v>
      </c>
      <c r="D12" s="5" t="s">
        <v>5</v>
      </c>
      <c r="E12" s="5">
        <f>B13</f>
        <v>51</v>
      </c>
      <c r="F12" s="5">
        <f>B15</f>
        <v>52</v>
      </c>
      <c r="G12" s="5">
        <f>B17</f>
        <v>53</v>
      </c>
      <c r="H12" s="5">
        <v>54</v>
      </c>
      <c r="I12" s="5" t="s">
        <v>6</v>
      </c>
      <c r="J12" s="5" t="s">
        <v>7</v>
      </c>
      <c r="K12" s="5" t="s">
        <v>8</v>
      </c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2:23" s="1" customFormat="1" ht="19.5" customHeight="1" x14ac:dyDescent="0.45">
      <c r="B13" s="7">
        <v>51</v>
      </c>
      <c r="C13" s="8" t="str">
        <f>VLOOKUP(B13,[1]名簿!B:D,3,0)</f>
        <v>三好未夏</v>
      </c>
      <c r="D13" s="9" t="str">
        <f>VLOOKUP(B13,[1]名簿!B:C,2,0)</f>
        <v>常磐クラブ</v>
      </c>
      <c r="E13" s="8"/>
      <c r="F13" s="11" t="s">
        <v>9</v>
      </c>
      <c r="G13" s="11">
        <v>3</v>
      </c>
      <c r="H13" s="11">
        <v>0</v>
      </c>
      <c r="I13" s="11">
        <v>1</v>
      </c>
      <c r="J13" s="11"/>
      <c r="K13" s="11">
        <v>3</v>
      </c>
      <c r="N13" s="2"/>
      <c r="O13" s="2"/>
      <c r="P13" s="2"/>
      <c r="Q13" s="2"/>
      <c r="R13" s="2"/>
      <c r="S13" s="2"/>
      <c r="U13" s="2"/>
      <c r="V13" s="2"/>
      <c r="W13" s="2"/>
    </row>
    <row r="14" spans="2:23" s="1" customFormat="1" ht="19.5" customHeight="1" x14ac:dyDescent="0.45">
      <c r="B14" s="13">
        <f>B13</f>
        <v>51</v>
      </c>
      <c r="C14" s="14" t="str">
        <f>VLOOKUP(B14,[1]名簿!B:E,4,0)</f>
        <v>渡邉佳乃</v>
      </c>
      <c r="D14" s="15"/>
      <c r="E14" s="14"/>
      <c r="F14" s="16"/>
      <c r="G14" s="17"/>
      <c r="H14" s="17"/>
      <c r="I14" s="17"/>
      <c r="J14" s="17"/>
      <c r="K14" s="17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2:23" s="1" customFormat="1" ht="19.5" customHeight="1" x14ac:dyDescent="0.45">
      <c r="B15" s="7">
        <f>B13+1</f>
        <v>52</v>
      </c>
      <c r="C15" s="8" t="str">
        <f>VLOOKUP(B15,[1]名簿!B:D,3,0)</f>
        <v>宇野真梨子</v>
      </c>
      <c r="D15" s="9" t="str">
        <f>VLOOKUP(B15,[1]名簿!B:C,2,0)</f>
        <v>フリー・八王子市役所</v>
      </c>
      <c r="E15" s="11">
        <v>0</v>
      </c>
      <c r="F15" s="8"/>
      <c r="G15" s="11">
        <v>1</v>
      </c>
      <c r="H15" s="11">
        <v>1</v>
      </c>
      <c r="I15" s="11">
        <v>0</v>
      </c>
      <c r="J15" s="11"/>
      <c r="K15" s="11">
        <v>4</v>
      </c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2:23" s="1" customFormat="1" ht="19.5" customHeight="1" x14ac:dyDescent="0.45">
      <c r="B16" s="13">
        <f>B15</f>
        <v>52</v>
      </c>
      <c r="C16" s="14" t="str">
        <f>VLOOKUP(B16,[1]名簿!B:E,4,0)</f>
        <v>関根夏実</v>
      </c>
      <c r="D16" s="15"/>
      <c r="E16" s="17"/>
      <c r="F16" s="14"/>
      <c r="G16" s="17"/>
      <c r="H16" s="17"/>
      <c r="I16" s="17"/>
      <c r="J16" s="17"/>
      <c r="K16" s="17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 s="1" customFormat="1" ht="19.5" customHeight="1" x14ac:dyDescent="0.45">
      <c r="B17" s="7">
        <f>B15+1</f>
        <v>53</v>
      </c>
      <c r="C17" s="8" t="str">
        <f>VLOOKUP(B17,[1]名簿!B:D,3,0)</f>
        <v>足立友香</v>
      </c>
      <c r="D17" s="9" t="str">
        <f>VLOOKUP(B17,[1]名簿!B:C,2,0)</f>
        <v>八王子庭球クラブ　　</v>
      </c>
      <c r="E17" s="11" t="s">
        <v>9</v>
      </c>
      <c r="F17" s="11" t="s">
        <v>9</v>
      </c>
      <c r="G17" s="8"/>
      <c r="H17" s="11">
        <v>1</v>
      </c>
      <c r="I17" s="11">
        <v>2</v>
      </c>
      <c r="J17" s="11"/>
      <c r="K17" s="11">
        <v>2</v>
      </c>
      <c r="N17" s="2"/>
      <c r="O17" s="2"/>
      <c r="P17" s="2"/>
      <c r="Q17" s="2"/>
      <c r="R17" s="2"/>
      <c r="S17" s="2"/>
      <c r="T17" s="2"/>
      <c r="U17" s="2"/>
      <c r="V17" s="2"/>
    </row>
    <row r="18" spans="2:23" s="1" customFormat="1" ht="19.5" customHeight="1" x14ac:dyDescent="0.45">
      <c r="B18" s="13">
        <f>B17</f>
        <v>53</v>
      </c>
      <c r="C18" s="14" t="str">
        <f>VLOOKUP(B18,[1]名簿!B:E,4,0)</f>
        <v>長坂久美子</v>
      </c>
      <c r="D18" s="15"/>
      <c r="E18" s="16"/>
      <c r="F18" s="16"/>
      <c r="G18" s="14"/>
      <c r="H18" s="17"/>
      <c r="I18" s="17"/>
      <c r="J18" s="17"/>
      <c r="K18" s="17"/>
    </row>
    <row r="19" spans="2:23" s="1" customFormat="1" ht="19.5" customHeight="1" x14ac:dyDescent="0.45">
      <c r="B19" s="7">
        <f>B17+1</f>
        <v>54</v>
      </c>
      <c r="C19" s="8" t="str">
        <f>VLOOKUP(B19,[1]名簿!B:D,3,0)</f>
        <v>伊東あかり</v>
      </c>
      <c r="D19" s="9" t="str">
        <f>VLOOKUP(B19,[1]名簿!B:C,2,0)</f>
        <v>フリー・クラブ百花</v>
      </c>
      <c r="E19" s="11" t="s">
        <v>9</v>
      </c>
      <c r="F19" s="11" t="s">
        <v>9</v>
      </c>
      <c r="G19" s="11" t="s">
        <v>9</v>
      </c>
      <c r="H19" s="8"/>
      <c r="I19" s="11">
        <v>3</v>
      </c>
      <c r="J19" s="8"/>
      <c r="K19" s="11">
        <v>1</v>
      </c>
      <c r="W19" s="2"/>
    </row>
    <row r="20" spans="2:23" s="1" customFormat="1" ht="19.5" customHeight="1" x14ac:dyDescent="0.45">
      <c r="B20" s="13">
        <f>B19</f>
        <v>54</v>
      </c>
      <c r="C20" s="14" t="str">
        <f>VLOOKUP(B20,[1]名簿!B:E,4,0)</f>
        <v>伊東果弥</v>
      </c>
      <c r="D20" s="15"/>
      <c r="E20" s="16"/>
      <c r="F20" s="16"/>
      <c r="G20" s="16"/>
      <c r="H20" s="14"/>
      <c r="I20" s="17"/>
      <c r="J20" s="14"/>
      <c r="K20" s="17"/>
      <c r="W20" s="2"/>
    </row>
    <row r="21" spans="2:23" s="1" customFormat="1" ht="19.5" customHeight="1" x14ac:dyDescent="0.45">
      <c r="W21" s="2"/>
    </row>
    <row r="22" spans="2:23" s="1" customFormat="1" ht="19.5" customHeight="1" x14ac:dyDescent="0.45">
      <c r="B22" s="4" t="s">
        <v>37</v>
      </c>
      <c r="C22" s="2"/>
      <c r="W22" s="2"/>
    </row>
    <row r="23" spans="2:23" s="1" customFormat="1" ht="19.5" customHeight="1" x14ac:dyDescent="0.45">
      <c r="B23" s="5" t="s">
        <v>3</v>
      </c>
      <c r="C23" s="5" t="s">
        <v>4</v>
      </c>
      <c r="D23" s="5" t="s">
        <v>5</v>
      </c>
      <c r="E23" s="5">
        <f>B24</f>
        <v>55</v>
      </c>
      <c r="F23" s="5">
        <f>B26</f>
        <v>56</v>
      </c>
      <c r="G23" s="5">
        <f>B28</f>
        <v>57</v>
      </c>
      <c r="H23" s="5">
        <v>58</v>
      </c>
      <c r="I23" s="5" t="s">
        <v>6</v>
      </c>
      <c r="J23" s="5" t="s">
        <v>7</v>
      </c>
      <c r="K23" s="5" t="s">
        <v>8</v>
      </c>
      <c r="L23" s="2"/>
    </row>
    <row r="24" spans="2:23" s="1" customFormat="1" ht="16.2" x14ac:dyDescent="0.45">
      <c r="B24" s="7">
        <v>55</v>
      </c>
      <c r="C24" s="8" t="str">
        <f>VLOOKUP(B24,[1]名簿!B:D,3,0)</f>
        <v>久保木菜摘</v>
      </c>
      <c r="D24" s="9" t="str">
        <f>VLOOKUP(B24,[1]名簿!B:C,2,0)</f>
        <v>八王子庭球クラブ　　</v>
      </c>
      <c r="E24" s="10"/>
      <c r="F24" s="11" t="s">
        <v>9</v>
      </c>
      <c r="G24" s="11" t="s">
        <v>9</v>
      </c>
      <c r="H24" s="11">
        <v>3</v>
      </c>
      <c r="I24" s="11">
        <v>2</v>
      </c>
      <c r="J24" s="11"/>
      <c r="K24" s="11">
        <v>2</v>
      </c>
    </row>
    <row r="25" spans="2:23" s="1" customFormat="1" ht="16.2" x14ac:dyDescent="0.45">
      <c r="B25" s="13">
        <f>B24</f>
        <v>55</v>
      </c>
      <c r="C25" s="14" t="str">
        <f>VLOOKUP(B25,[1]名簿!B:E,4,0)</f>
        <v>平井杏実</v>
      </c>
      <c r="D25" s="15"/>
      <c r="E25" s="16"/>
      <c r="F25" s="16"/>
      <c r="G25" s="16"/>
      <c r="H25" s="17"/>
      <c r="I25" s="17"/>
      <c r="J25" s="17"/>
      <c r="K25" s="17"/>
    </row>
    <row r="26" spans="2:23" s="1" customFormat="1" ht="16.2" x14ac:dyDescent="0.45">
      <c r="B26" s="7">
        <f>B24+1</f>
        <v>56</v>
      </c>
      <c r="C26" s="8" t="str">
        <f>VLOOKUP(B26,[1]名簿!B:D,3,0)</f>
        <v>柿沼美香</v>
      </c>
      <c r="D26" s="9" t="str">
        <f>VLOOKUP(B26,[1]名簿!B:C,2,0)</f>
        <v>クラブ百花</v>
      </c>
      <c r="E26" s="11">
        <v>0</v>
      </c>
      <c r="F26" s="10"/>
      <c r="G26" s="11" t="s">
        <v>9</v>
      </c>
      <c r="H26" s="11">
        <v>1</v>
      </c>
      <c r="I26" s="11">
        <v>1</v>
      </c>
      <c r="J26" s="11"/>
      <c r="K26" s="11">
        <v>3</v>
      </c>
    </row>
    <row r="27" spans="2:23" s="1" customFormat="1" ht="19.5" customHeight="1" x14ac:dyDescent="0.45">
      <c r="B27" s="13">
        <f>B26</f>
        <v>56</v>
      </c>
      <c r="C27" s="14" t="str">
        <f>VLOOKUP(B27,[1]名簿!B:E,4,0)</f>
        <v>板谷越恵</v>
      </c>
      <c r="D27" s="15"/>
      <c r="E27" s="17"/>
      <c r="F27" s="16"/>
      <c r="G27" s="16"/>
      <c r="H27" s="17"/>
      <c r="I27" s="17"/>
      <c r="J27" s="17"/>
      <c r="K27" s="17"/>
    </row>
    <row r="28" spans="2:23" s="1" customFormat="1" ht="19.5" customHeight="1" x14ac:dyDescent="0.45">
      <c r="B28" s="7">
        <f>B26+1</f>
        <v>57</v>
      </c>
      <c r="C28" s="8" t="str">
        <f>VLOOKUP(B28,[1]名簿!B:D,3,0)</f>
        <v>岩田紀香</v>
      </c>
      <c r="D28" s="9" t="str">
        <f>VLOOKUP(B28,[1]名簿!B:C,2,0)</f>
        <v>八王子実践高校</v>
      </c>
      <c r="E28" s="11">
        <v>2</v>
      </c>
      <c r="F28" s="11">
        <v>2</v>
      </c>
      <c r="G28" s="10"/>
      <c r="H28" s="11">
        <v>0</v>
      </c>
      <c r="I28" s="11">
        <v>0</v>
      </c>
      <c r="J28" s="11"/>
      <c r="K28" s="11">
        <v>4</v>
      </c>
    </row>
    <row r="29" spans="2:23" s="1" customFormat="1" ht="19.5" customHeight="1" x14ac:dyDescent="0.45">
      <c r="B29" s="13">
        <f>B28</f>
        <v>57</v>
      </c>
      <c r="C29" s="14" t="str">
        <f>VLOOKUP(B29,[1]名簿!B:E,4,0)</f>
        <v>丹生琴美</v>
      </c>
      <c r="D29" s="15"/>
      <c r="E29" s="17"/>
      <c r="F29" s="17"/>
      <c r="G29" s="16"/>
      <c r="H29" s="17"/>
      <c r="I29" s="17"/>
      <c r="J29" s="17"/>
      <c r="K29" s="17"/>
    </row>
    <row r="30" spans="2:23" s="1" customFormat="1" ht="19.5" customHeight="1" x14ac:dyDescent="0.45">
      <c r="B30" s="7">
        <v>58</v>
      </c>
      <c r="C30" s="8" t="str">
        <f>VLOOKUP(B30,[1]名簿!B:D,3,0)</f>
        <v>小林亜梨沙</v>
      </c>
      <c r="D30" s="9" t="str">
        <f>VLOOKUP(B30,[1]名簿!B:C,2,0)</f>
        <v>常盤クラブ</v>
      </c>
      <c r="E30" s="11" t="s">
        <v>9</v>
      </c>
      <c r="F30" s="11" t="s">
        <v>9</v>
      </c>
      <c r="G30" s="11" t="s">
        <v>9</v>
      </c>
      <c r="H30" s="11"/>
      <c r="I30" s="11">
        <v>3</v>
      </c>
      <c r="J30" s="11"/>
      <c r="K30" s="11">
        <v>1</v>
      </c>
    </row>
    <row r="31" spans="2:23" s="1" customFormat="1" ht="19.5" customHeight="1" x14ac:dyDescent="0.45">
      <c r="B31" s="13">
        <f>B30</f>
        <v>58</v>
      </c>
      <c r="C31" s="14" t="str">
        <f>VLOOKUP(B31,[1]名簿!B:E,4,0)</f>
        <v>洲之内麻紀</v>
      </c>
      <c r="D31" s="15"/>
      <c r="E31" s="16"/>
      <c r="F31" s="16"/>
      <c r="G31" s="16"/>
      <c r="H31" s="17"/>
      <c r="I31" s="17"/>
      <c r="J31" s="17"/>
      <c r="K31" s="17"/>
    </row>
  </sheetData>
  <mergeCells count="101">
    <mergeCell ref="J28:J29"/>
    <mergeCell ref="K28:K29"/>
    <mergeCell ref="D30:D31"/>
    <mergeCell ref="E30:E31"/>
    <mergeCell ref="F30:F31"/>
    <mergeCell ref="G30:G31"/>
    <mergeCell ref="H30:H31"/>
    <mergeCell ref="I30:I31"/>
    <mergeCell ref="J30:J31"/>
    <mergeCell ref="K30:K31"/>
    <mergeCell ref="D28:D29"/>
    <mergeCell ref="E28:E29"/>
    <mergeCell ref="F28:F29"/>
    <mergeCell ref="G28:G29"/>
    <mergeCell ref="H28:H29"/>
    <mergeCell ref="I28:I29"/>
    <mergeCell ref="J24:J25"/>
    <mergeCell ref="K24:K25"/>
    <mergeCell ref="D26:D27"/>
    <mergeCell ref="E26:E27"/>
    <mergeCell ref="F26:F27"/>
    <mergeCell ref="G26:G27"/>
    <mergeCell ref="H26:H27"/>
    <mergeCell ref="I26:I27"/>
    <mergeCell ref="J26:J27"/>
    <mergeCell ref="K26:K27"/>
    <mergeCell ref="D24:D25"/>
    <mergeCell ref="E24:E25"/>
    <mergeCell ref="F24:F25"/>
    <mergeCell ref="G24:G25"/>
    <mergeCell ref="H24:H25"/>
    <mergeCell ref="I24:I25"/>
    <mergeCell ref="D19:D20"/>
    <mergeCell ref="E19:E20"/>
    <mergeCell ref="F19:F20"/>
    <mergeCell ref="G19:G20"/>
    <mergeCell ref="I19:I20"/>
    <mergeCell ref="K19:K20"/>
    <mergeCell ref="K15:K16"/>
    <mergeCell ref="D17:D18"/>
    <mergeCell ref="E17:E18"/>
    <mergeCell ref="F17:F18"/>
    <mergeCell ref="H17:H18"/>
    <mergeCell ref="I17:I18"/>
    <mergeCell ref="J17:J18"/>
    <mergeCell ref="K17:K18"/>
    <mergeCell ref="D15:D16"/>
    <mergeCell ref="E15:E16"/>
    <mergeCell ref="G15:G16"/>
    <mergeCell ref="H15:H16"/>
    <mergeCell ref="I15:I16"/>
    <mergeCell ref="J15:J16"/>
    <mergeCell ref="T8:T9"/>
    <mergeCell ref="U8:U9"/>
    <mergeCell ref="D13:D14"/>
    <mergeCell ref="F13:F14"/>
    <mergeCell ref="G13:G14"/>
    <mergeCell ref="H13:H14"/>
    <mergeCell ref="I13:I14"/>
    <mergeCell ref="J13:J14"/>
    <mergeCell ref="K13:K14"/>
    <mergeCell ref="J8:J9"/>
    <mergeCell ref="O8:O9"/>
    <mergeCell ref="P8:P9"/>
    <mergeCell ref="Q8:Q9"/>
    <mergeCell ref="R8:R9"/>
    <mergeCell ref="S8:S9"/>
    <mergeCell ref="D8:D9"/>
    <mergeCell ref="E8:E9"/>
    <mergeCell ref="F8:F9"/>
    <mergeCell ref="G8:G9"/>
    <mergeCell ref="H8:H9"/>
    <mergeCell ref="I8:I9"/>
    <mergeCell ref="P6:P7"/>
    <mergeCell ref="Q6:Q7"/>
    <mergeCell ref="R6:R7"/>
    <mergeCell ref="S6:S7"/>
    <mergeCell ref="T6:T7"/>
    <mergeCell ref="U6:U7"/>
    <mergeCell ref="T4:T5"/>
    <mergeCell ref="U4:U5"/>
    <mergeCell ref="D6:D7"/>
    <mergeCell ref="E6:E7"/>
    <mergeCell ref="F6:F7"/>
    <mergeCell ref="G6:G7"/>
    <mergeCell ref="H6:H7"/>
    <mergeCell ref="I6:I7"/>
    <mergeCell ref="J6:J7"/>
    <mergeCell ref="O6:O7"/>
    <mergeCell ref="J4:J5"/>
    <mergeCell ref="O4:O5"/>
    <mergeCell ref="P4:P5"/>
    <mergeCell ref="Q4:Q5"/>
    <mergeCell ref="R4:R5"/>
    <mergeCell ref="S4:S5"/>
    <mergeCell ref="D4:D5"/>
    <mergeCell ref="E4:E5"/>
    <mergeCell ref="F4:F5"/>
    <mergeCell ref="G4:G5"/>
    <mergeCell ref="H4:H5"/>
    <mergeCell ref="I4:I5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一般男子　35男子</vt:lpstr>
      <vt:lpstr>50男子　高校男女</vt:lpstr>
      <vt:lpstr>一般女子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ezura</dc:creator>
  <cp:lastModifiedBy>ezuraman@gmail.com</cp:lastModifiedBy>
  <dcterms:created xsi:type="dcterms:W3CDTF">2023-08-26T02:11:25Z</dcterms:created>
  <dcterms:modified xsi:type="dcterms:W3CDTF">2023-08-26T03:05:20Z</dcterms:modified>
</cp:coreProperties>
</file>